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765" windowWidth="13095" windowHeight="6930" activeTab="2"/>
  </bookViews>
  <sheets>
    <sheet name="Доходы (2)" sheetId="5" r:id="rId1"/>
    <sheet name="Расходы" sheetId="3" r:id="rId2"/>
    <sheet name="Источники" sheetId="4" r:id="rId3"/>
  </sheets>
  <definedNames>
    <definedName name="_xlnm._FilterDatabase" localSheetId="1" hidden="1">Расходы!$A$3:$I$127</definedName>
    <definedName name="_xlnm.Print_Area" localSheetId="0">'Доходы (2)'!$A$1:$F$86</definedName>
    <definedName name="_xlnm.Print_Area" localSheetId="2">Источники!$A$1:$F$52</definedName>
    <definedName name="_xlnm.Print_Area" localSheetId="1">Расходы!$A$1:$H$127</definedName>
  </definedNames>
  <calcPr calcId="144525"/>
</workbook>
</file>

<file path=xl/calcChain.xml><?xml version="1.0" encoding="utf-8"?>
<calcChain xmlns="http://schemas.openxmlformats.org/spreadsheetml/2006/main">
  <c r="I9" i="3" l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4" i="3"/>
  <c r="I105" i="3"/>
  <c r="I106" i="3"/>
  <c r="I107" i="3"/>
  <c r="I108" i="3"/>
  <c r="I109" i="3"/>
  <c r="I110" i="3"/>
  <c r="I111" i="3"/>
  <c r="I113" i="3"/>
  <c r="I114" i="3"/>
  <c r="I115" i="3"/>
  <c r="I116" i="3"/>
  <c r="I117" i="3"/>
  <c r="I122" i="3"/>
  <c r="I123" i="3"/>
  <c r="I124" i="3"/>
  <c r="I125" i="3"/>
  <c r="I126" i="3"/>
  <c r="I7" i="3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16" i="5"/>
  <c r="D30" i="4" l="1"/>
  <c r="D29" i="4"/>
  <c r="H7" i="3" l="1"/>
  <c r="G7" i="3"/>
  <c r="H27" i="3" l="1"/>
  <c r="H28" i="3"/>
  <c r="G28" i="3"/>
  <c r="G27" i="3"/>
  <c r="G24" i="3"/>
  <c r="G30" i="3" s="1"/>
  <c r="H23" i="3"/>
  <c r="H29" i="3" s="1"/>
  <c r="H24" i="3"/>
  <c r="G23" i="3"/>
  <c r="G29" i="3" s="1"/>
  <c r="G16" i="3"/>
  <c r="G37" i="3" s="1"/>
  <c r="H16" i="3"/>
  <c r="H37" i="3" s="1"/>
  <c r="H15" i="3"/>
  <c r="H36" i="3" s="1"/>
  <c r="G15" i="3"/>
  <c r="G36" i="3" s="1"/>
  <c r="H13" i="3"/>
  <c r="H14" i="3"/>
  <c r="H34" i="3" s="1"/>
  <c r="H40" i="3" s="1"/>
  <c r="G14" i="3"/>
  <c r="G34" i="3" s="1"/>
  <c r="G40" i="3" s="1"/>
  <c r="G13" i="3"/>
  <c r="G33" i="3" s="1"/>
  <c r="G39" i="3" s="1"/>
  <c r="H33" i="3" l="1"/>
  <c r="H39" i="3" s="1"/>
  <c r="H30" i="3"/>
  <c r="G18" i="3"/>
  <c r="H19" i="3"/>
  <c r="G19" i="3"/>
  <c r="H18" i="3"/>
</calcChain>
</file>

<file path=xl/sharedStrings.xml><?xml version="1.0" encoding="utf-8"?>
<sst xmlns="http://schemas.openxmlformats.org/spreadsheetml/2006/main" count="813" uniqueCount="405">
  <si>
    <t>ОТЧЕТ ОБ ИСПОЛНЕНИИ БЮДЖЕТА</t>
  </si>
  <si>
    <t>КОДЫ</t>
  </si>
  <si>
    <t>на 1 января 2026 г.</t>
  </si>
  <si>
    <t>Форма по ОКУД</t>
  </si>
  <si>
    <t>0503117</t>
  </si>
  <si>
    <t xml:space="preserve">            Дата</t>
  </si>
  <si>
    <t>01.01.2026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</si>
  <si>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</si>
  <si>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</si>
  <si>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</si>
  <si>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</si>
  <si>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</si>
  <si>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</si>
  <si>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</si>
  <si>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</si>
  <si>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</si>
  <si>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</si>
  <si>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</si>
  <si>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</si>
  <si>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</si>
  <si>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</si>
  <si>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</si>
  <si>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</si>
  <si>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</si>
  <si>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</si>
  <si>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</si>
  <si>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</si>
  <si>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</si>
  <si>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</si>
  <si>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</si>
  <si>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</si>
  <si>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</si>
  <si>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</si>
  <si>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</si>
  <si>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</si>
  <si>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-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</si>
  <si>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</si>
  <si>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</si>
  <si>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</si>
  <si>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</si>
  <si>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</si>
  <si>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</si>
  <si>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</si>
  <si>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</si>
  <si>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</si>
  <si>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</si>
  <si>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</si>
  <si>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 xml:space="preserve">  НАЛОГИ НА ТОВАРЫ (РАБОТЫ, УСЛУГИ), РЕАЛИЗУЕМЫЕ НА ТЕРРИТОРИИ РОССИЙСКОЙ ФЕДЕРАЦИИ</t>
  </si>
  <si>
    <t>182 1 03 00000 00 0000 000</t>
  </si>
  <si>
    <t xml:space="preserve">  Туристический налог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</si>
  <si>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</si>
  <si>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</si>
  <si>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</si>
  <si>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</si>
  <si>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</si>
  <si>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</si>
  <si>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</si>
  <si>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</si>
  <si>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</si>
  <si>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</si>
  <si>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</si>
  <si>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</si>
  <si>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</si>
  <si>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</si>
  <si>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</si>
  <si>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</si>
  <si>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</si>
  <si>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</si>
  <si>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</si>
  <si>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</si>
  <si>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</si>
  <si>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</si>
  <si>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</si>
  <si>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</si>
  <si>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</si>
  <si>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</si>
  <si>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</si>
  <si>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</si>
  <si>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</si>
  <si>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</si>
  <si>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</si>
  <si>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</si>
  <si>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</si>
  <si>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</si>
  <si>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</si>
  <si>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</si>
  <si>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</si>
  <si>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</si>
  <si>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</si>
  <si>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</si>
  <si>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</si>
  <si>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</si>
  <si>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 xml:space="preserve">  ДОХОДЫ ОТ ПРОДАЖИ МАТЕРИАЛЬНЫХ И НЕМАТЕРИАЛЬНЫХ АКТИВОВ</t>
  </si>
  <si>
    <t>410 1 14 00000 00 0000 000</t>
  </si>
  <si>
    <t xml:space="preserve">  Доходы от продажи земельных участков, находящихся в государственной и муниципальной собственности</t>
  </si>
  <si>
    <t>410 1 14 06000 00 0000 430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</si>
  <si>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</si>
  <si>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410 1 14 06020 00 0000 430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</si>
  <si>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</si>
  <si>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 xml:space="preserve">  ШТРАФЫ, САНКЦИИ, ВОЗМЕЩЕНИЕ УЩЕРБА</t>
  </si>
  <si>
    <t>410 1 16 00000 00 0000 000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</si>
  <si>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</si>
  <si>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410 1 16 07000 00 0000 140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</si>
  <si>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</si>
  <si>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410 1 16 07090 00 0000 140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</si>
  <si>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</si>
  <si>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</si>
  <si>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</si>
  <si>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</si>
  <si>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</si>
  <si>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</si>
  <si>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</si>
  <si>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ПРОЧИЕ НЕНАЛОГОВЫЕ ДОХОДЫ</t>
  </si>
  <si>
    <t>410 1 17 00000 00 0000 000</t>
  </si>
  <si>
    <t xml:space="preserve">  Инициативные платежи</t>
  </si>
  <si>
    <t>410 1 17 15000 00 0000 150</t>
  </si>
  <si>
    <t xml:space="preserve">  Инициативные платежи, зачисляемые в бюджеты сельских поселений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</si>
  <si>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</si>
  <si>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</si>
  <si>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</si>
  <si>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</si>
  <si>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</si>
  <si>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</si>
  <si>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</si>
  <si>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</si>
  <si>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</si>
  <si>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</si>
  <si>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</si>
  <si>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</si>
  <si>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</si>
  <si>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</si>
  <si>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 xml:space="preserve">  Прочие субсидии</t>
  </si>
  <si>
    <t>410 2 02 29999 00 0000 150</t>
  </si>
  <si>
    <t xml:space="preserve">  Прочие субсидии бюджетам сельских поселений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</si>
  <si>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</si>
  <si>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</si>
  <si>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</si>
  <si>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</si>
  <si>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</si>
  <si>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</si>
  <si>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</si>
  <si>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</si>
  <si>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</si>
  <si>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</si>
  <si>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</si>
  <si>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</si>
  <si>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</si>
  <si>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</si>
  <si>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</si>
  <si>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</si>
  <si>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</si>
  <si>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</si>
  <si>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</si>
  <si>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</si>
  <si>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</si>
  <si>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</si>
  <si>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</si>
  <si>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410 0102 02 1 00 20000 100</t>
  </si>
  <si>
    <t xml:space="preserve">  Фонд оплаты труда государственных (муниципальных) органов</t>
  </si>
  <si>
    <t>410 0102 02 1 00 20000 121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</si>
  <si>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</si>
  <si>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410 0102 02 1 00 20000 129</t>
  </si>
  <si>
    <t xml:space="preserve">  Поощрение высшего должностного лица за достижение наилучших показателей социально-экономического развития муниципального образования "Тамбовский сельсовет"</t>
  </si>
  <si>
    <t>410 0102 02 1 00 65490 000</t>
  </si>
  <si>
    <t>410 0102 02 1 00 65490 100</t>
  </si>
  <si>
    <t>410 0102 02 1 00 65490 121</t>
  </si>
  <si>
    <t>410 0102 02 1 00 65490 129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</si>
  <si>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</si>
  <si>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</si>
  <si>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</si>
  <si>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</si>
  <si>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</si>
  <si>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</si>
  <si>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</si>
  <si>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</si>
  <si>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</si>
  <si>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</si>
  <si>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</si>
  <si>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</si>
  <si>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</si>
  <si>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</si>
  <si>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</si>
  <si>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</si>
  <si>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</si>
  <si>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</si>
  <si>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</si>
  <si>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</si>
  <si>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</si>
  <si>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</si>
  <si>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</si>
  <si>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</si>
  <si>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</si>
  <si>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</si>
  <si>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</si>
  <si>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</si>
  <si>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</si>
  <si>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</si>
  <si>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</si>
  <si>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</si>
  <si>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</si>
  <si>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Поощрение аппарата управления за достижение наилучших показателей социально-экономического развития муниципального образования "Тамбовский сельсовет"</t>
  </si>
  <si>
    <t>410 0113 02 2 00 65490 000</t>
  </si>
  <si>
    <t>410 0113 02 2 00 65490 100</t>
  </si>
  <si>
    <t>410 0113 02 2 00 65490 121</t>
  </si>
  <si>
    <t>410 0113 02 2 00 65490 129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</si>
  <si>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</si>
  <si>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</si>
  <si>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</si>
  <si>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</si>
  <si>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</si>
  <si>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</si>
  <si>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</si>
  <si>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</si>
  <si>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</si>
  <si>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</si>
  <si>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</si>
  <si>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</si>
  <si>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</si>
  <si>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</si>
  <si>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</si>
  <si>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</si>
  <si>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</si>
  <si>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</si>
  <si>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</si>
  <si>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</si>
  <si>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</si>
  <si>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</si>
  <si>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</si>
  <si>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</si>
  <si>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</si>
  <si>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</si>
  <si>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</si>
  <si>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</si>
  <si>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</si>
  <si>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</si>
  <si>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</si>
  <si>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</si>
  <si>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</si>
  <si>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</si>
  <si>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</si>
  <si>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</si>
  <si>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</si>
  <si>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</si>
  <si>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</si>
  <si>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</si>
  <si>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</si>
  <si>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</si>
  <si>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</si>
  <si>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</si>
  <si>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</si>
  <si>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Коммунальное хозяйство</t>
  </si>
  <si>
    <t>410 0502 00 0 00 00000 000</t>
  </si>
  <si>
    <t xml:space="preserve">  Газификация</t>
  </si>
  <si>
    <t>410 0502 01 9 00 11200 000</t>
  </si>
  <si>
    <t>410 0502 01 9 00 11200 200</t>
  </si>
  <si>
    <t>410 0502 01 9 00 11200 244</t>
  </si>
  <si>
    <t xml:space="preserve">  Газификация в рамках программы социально-экономического развития муниципального образования "Тамбовский сельсовет"</t>
  </si>
  <si>
    <t>410 0502 01 9 00 20000 000</t>
  </si>
  <si>
    <t>410 0502 01 9 00 20000 200</t>
  </si>
  <si>
    <t>410 0502 01 9 00 20000 244</t>
  </si>
  <si>
    <t>410 0502 01 9 00 20000 247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</si>
  <si>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</si>
  <si>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</si>
  <si>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</si>
  <si>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</si>
  <si>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</si>
  <si>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</si>
  <si>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Устройство тротуара на улице Колхозная в с. Тамбовка Харабалинского района Астраханской области</t>
  </si>
  <si>
    <t>410 0503 01 5 00 20000 000</t>
  </si>
  <si>
    <t>410 0503 01 5 00 20000 200</t>
  </si>
  <si>
    <t>410 0503 01 5 00 20000 244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</si>
  <si>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</si>
  <si>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</si>
  <si>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</si>
  <si>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</si>
  <si>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Реализация проекта инициативного бюджетирования в муниципальном образовании "Тамбовский сельсовет"</t>
  </si>
  <si>
    <t>410 0503 01 7 00 64570 000</t>
  </si>
  <si>
    <t>410 0503 01 7 00 64570 200</t>
  </si>
  <si>
    <t>410 0503 01 7 00 64570 244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</si>
  <si>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</si>
  <si>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</si>
  <si>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</si>
  <si>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</si>
  <si>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</si>
  <si>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</si>
  <si>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</si>
  <si>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</si>
  <si>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(дополнительное финансирование из местного бюджета) в рамках муниципальной программы "Формирование современной городской среды на территории муни</t>
  </si>
  <si>
    <t>410 0503 10 1 10 55550 000</t>
  </si>
  <si>
    <t>410 0503 10 1 10 55550 200</t>
  </si>
  <si>
    <t>410 0503 10 1 10 55550 244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</si>
  <si>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</si>
  <si>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2 И4 55550 000</t>
  </si>
  <si>
    <t>410 0503 10 2 И4 55550 200</t>
  </si>
  <si>
    <t>410 0503 10 2 И4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</si>
  <si>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</si>
  <si>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</si>
  <si>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</si>
  <si>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</si>
  <si>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</si>
  <si>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</si>
  <si>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</si>
  <si>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</si>
  <si>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</si>
  <si>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</si>
  <si>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</si>
  <si>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</si>
  <si>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</si>
  <si>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</si>
  <si>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>410 0801 02 3 00 20000 244</t>
  </si>
  <si>
    <t>410 0801 02 3 00 20000 247</t>
  </si>
  <si>
    <t>410 0801 02 3 00 20000 800</t>
  </si>
  <si>
    <t>410 0801 02 3 00 20000 853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</si>
  <si>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</si>
  <si>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</si>
  <si>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410 0801 09 2 00 20000 200</t>
  </si>
  <si>
    <t>410 0801 09 2 00 20000 244</t>
  </si>
  <si>
    <t xml:space="preserve">  СОЦИАЛЬНАЯ ПОЛИТИКА</t>
  </si>
  <si>
    <t>410 1000 00 0 00 00000 000</t>
  </si>
  <si>
    <t xml:space="preserve">  Пенсионное обеспечение</t>
  </si>
  <si>
    <t>410 1001 00 0 00 00000 000</t>
  </si>
  <si>
    <t xml:space="preserve">  Доплаты к пенсиям муниципальных служащих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</si>
  <si>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410 1001 02 5 00 20000 000</t>
  </si>
  <si>
    <t xml:space="preserve">  Социальное обеспечение и иные выплаты населению</t>
  </si>
  <si>
    <t>410 1001 02 5 00 20000 300</t>
  </si>
  <si>
    <t xml:space="preserve">  Иные пенсии, социальные доплаты к пенсиям</t>
  </si>
  <si>
    <t>410 1001 02 5 00 20000 312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</si>
  <si>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</si>
  <si>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</si>
  <si>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</si>
  <si>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</si>
  <si>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</si>
  <si>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</si>
  <si>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</si>
  <si>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</si>
  <si>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</si>
  <si>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</si>
  <si>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</si>
  <si>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</si>
  <si>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</si>
  <si>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</si>
  <si>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</si>
  <si>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</si>
  <si>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</si>
  <si>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</si>
  <si>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</si>
  <si>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</si>
  <si>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</si>
  <si>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</si>
  <si>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</si>
  <si>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</si>
  <si>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</si>
  <si>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</si>
  <si>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</si>
  <si>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</si>
  <si>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</si>
  <si>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</si>
  <si>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</si>
  <si>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</si>
  <si>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</si>
  <si>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</si>
  <si>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</si>
  <si>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</si>
  <si>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</si>
  <si>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</si>
  <si>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</si>
  <si>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</si>
  <si>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</si>
  <si>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января 2026 г.</t>
  </si>
  <si>
    <t xml:space="preserve">Документ подписан электронной подписью. 
</t>
  </si>
  <si>
    <t>Итого глава</t>
  </si>
  <si>
    <t>План</t>
  </si>
  <si>
    <t>Факт</t>
  </si>
  <si>
    <t>Глава</t>
  </si>
  <si>
    <t>Аппарат</t>
  </si>
  <si>
    <t>Премия</t>
  </si>
  <si>
    <t>ВСЕГО</t>
  </si>
  <si>
    <t>С премией</t>
  </si>
  <si>
    <t>000 1 01 02010 01 0000 110</t>
  </si>
  <si>
    <t>000 1 01 02030 01 0000 110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</si>
  <si>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</si>
  <si>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000 1 01 02080 01 0000 110</t>
  </si>
  <si>
    <t>000 1 01 02130 01 0000 110</t>
  </si>
  <si>
    <t>000 1 01 02210 01 0000 110</t>
  </si>
  <si>
    <t>000 1 03 03000 01 0000 110</t>
  </si>
  <si>
    <t>000 1 05 03010 01 0000 110</t>
  </si>
  <si>
    <t>000 1 06 01030 10 0000 110</t>
  </si>
  <si>
    <t>000 1 06 06033 10 0000 110</t>
  </si>
  <si>
    <t>000 1 06 06043 10 0000 110</t>
  </si>
  <si>
    <t>000 1 08 04020 01 0000 110</t>
  </si>
  <si>
    <t>000 1 11 05025 10 0000 120</t>
  </si>
  <si>
    <t>000 1 13 01995 10 0000 130</t>
  </si>
  <si>
    <t>000 1 13 02065 10 0000 130</t>
  </si>
  <si>
    <t>000 1 14 06025 10 0000 430</t>
  </si>
  <si>
    <t>000 1 16 07090 10 0000 140</t>
  </si>
  <si>
    <t>000 1 16 10032 10 0000 140</t>
  </si>
  <si>
    <t>000 1 17 15030 10 0000 150</t>
  </si>
  <si>
    <t>000 2 02 15001 10 0000 150</t>
  </si>
  <si>
    <t>000 2 02 25555 10 0000 150</t>
  </si>
  <si>
    <t>000 2 02 29999 10 0000 150</t>
  </si>
  <si>
    <t>000 2 02 35118 10 0000 150</t>
  </si>
  <si>
    <t>000 2 02 40014 10 0000 150</t>
  </si>
  <si>
    <t>000 2 02 49999 10 0000 150</t>
  </si>
  <si>
    <t>ДК</t>
  </si>
  <si>
    <t>Адм.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</si>
</sst>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#,##0.00_ ;\-#,##0.00"/>
    <numFmt numFmtId="166" formatCode="0.0"/>
  </numFmts>
  <fonts count="16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Arial Cyr"/>
      <charset val="204"/>
    </font>
    <font>
      <b/>
      <sz val="11"/>
      <name val="Calibri"/>
      <family val="2"/>
      <scheme val="minor"/>
    </font>
    <font>
      <sz val="11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31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  <xf numFmtId="0" fontId="12" fillId="0" borderId="1"/>
  </cellStyleXfs>
  <cellXfs count="170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0" fontId="3" fillId="0" borderId="33" xfId="90" applyNumberFormat="1" applyProtection="1">
      <alignment horizontal="left" wrapTex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" fontId="1" fillId="0" borderId="17" xfId="39" applyNumberFormat="1" applyFont="1" applyProtection="1">
      <alignment horizontal="right" shrinkToFit="1"/>
    </xf>
    <xf numFmtId="49" fontId="1" fillId="0" borderId="17" xfId="38" applyNumberFormat="1" applyFont="1" applyProtection="1">
      <alignment horizontal="center"/>
    </xf>
    <xf numFmtId="49" fontId="1" fillId="0" borderId="20" xfId="42" applyNumberFormat="1" applyFont="1" applyProtection="1">
      <alignment horizontal="center"/>
    </xf>
    <xf numFmtId="49" fontId="1" fillId="0" borderId="23" xfId="61" applyNumberFormat="1" applyFont="1" applyProtection="1">
      <alignment horizontal="center" wrapText="1"/>
    </xf>
    <xf numFmtId="49" fontId="1" fillId="0" borderId="29" xfId="67" applyNumberFormat="1" applyFont="1" applyProtection="1">
      <alignment horizontal="center"/>
    </xf>
    <xf numFmtId="4" fontId="1" fillId="0" borderId="34" xfId="64" applyNumberFormat="1" applyBorder="1" applyProtection="1">
      <alignment wrapText="1"/>
    </xf>
    <xf numFmtId="0" fontId="1" fillId="0" borderId="34" xfId="64" applyNumberFormat="1" applyBorder="1" applyProtection="1">
      <alignment wrapText="1"/>
    </xf>
    <xf numFmtId="0" fontId="0" fillId="0" borderId="34" xfId="0" applyBorder="1" applyProtection="1">
      <protection locked="0"/>
    </xf>
    <xf numFmtId="0" fontId="1" fillId="0" borderId="34" xfId="64" applyNumberFormat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 vertical="center"/>
      <protection locked="0"/>
    </xf>
    <xf numFmtId="4" fontId="13" fillId="0" borderId="34" xfId="64" applyNumberFormat="1" applyFont="1" applyBorder="1" applyProtection="1">
      <alignment wrapText="1"/>
    </xf>
    <xf numFmtId="4" fontId="5" fillId="0" borderId="34" xfId="64" applyNumberFormat="1" applyFont="1" applyBorder="1" applyProtection="1">
      <alignment wrapText="1"/>
    </xf>
    <xf numFmtId="0" fontId="5" fillId="0" borderId="34" xfId="64" applyNumberFormat="1" applyFont="1" applyBorder="1" applyProtection="1">
      <alignment wrapText="1"/>
    </xf>
    <xf numFmtId="0" fontId="14" fillId="0" borderId="34" xfId="0" applyFont="1" applyBorder="1" applyProtection="1">
      <protection locked="0"/>
    </xf>
    <xf numFmtId="4" fontId="1" fillId="0" borderId="34" xfId="55" applyNumberFormat="1" applyBorder="1" applyProtection="1"/>
    <xf numFmtId="0" fontId="2" fillId="0" borderId="2" xfId="28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12" fillId="0" borderId="1" xfId="130" applyProtection="1">
      <protection locked="0"/>
    </xf>
    <xf numFmtId="49" fontId="1" fillId="0" borderId="23" xfId="46" applyNumberFormat="1" applyFont="1" applyProtection="1">
      <alignment horizontal="center"/>
    </xf>
    <xf numFmtId="49" fontId="1" fillId="0" borderId="17" xfId="84" applyNumberFormat="1" applyFont="1" applyProtection="1">
      <alignment horizontal="center" vertical="center"/>
    </xf>
    <xf numFmtId="4" fontId="1" fillId="0" borderId="24" xfId="54" applyNumberFormat="1" applyFont="1" applyProtection="1">
      <alignment horizontal="right" shrinkToFit="1"/>
    </xf>
    <xf numFmtId="49" fontId="1" fillId="0" borderId="13" xfId="87" applyNumberFormat="1" applyFont="1" applyProtection="1">
      <alignment horizontal="center" vertical="center"/>
    </xf>
    <xf numFmtId="165" fontId="1" fillId="0" borderId="13" xfId="88" applyNumberFormat="1" applyFont="1" applyProtection="1">
      <alignment horizontal="right" vertical="center" shrinkToFit="1"/>
    </xf>
    <xf numFmtId="165" fontId="1" fillId="0" borderId="27" xfId="89" applyNumberFormat="1" applyFont="1" applyProtection="1">
      <alignment horizontal="right" vertical="center" shrinkToFit="1"/>
    </xf>
    <xf numFmtId="4" fontId="1" fillId="0" borderId="13" xfId="91" applyNumberFormat="1" applyFont="1" applyProtection="1">
      <alignment horizontal="right" shrinkToFit="1"/>
    </xf>
    <xf numFmtId="4" fontId="1" fillId="0" borderId="27" xfId="92" applyNumberFormat="1" applyFont="1" applyProtection="1">
      <alignment horizontal="right" shrinkToFit="1"/>
    </xf>
    <xf numFmtId="49" fontId="1" fillId="0" borderId="27" xfId="98" applyNumberFormat="1" applyFont="1" applyProtection="1">
      <alignment horizontal="center" shrinkToFit="1"/>
    </xf>
    <xf numFmtId="49" fontId="1" fillId="0" borderId="13" xfId="99" applyNumberFormat="1" applyFont="1" applyProtection="1">
      <alignment horizontal="center" vertical="center" shrinkToFit="1"/>
    </xf>
    <xf numFmtId="0" fontId="1" fillId="0" borderId="1" xfId="100" applyNumberFormat="1" applyBorder="1" applyProtection="1">
      <alignment horizontal="left"/>
    </xf>
    <xf numFmtId="0" fontId="1" fillId="0" borderId="1" xfId="101" applyNumberFormat="1" applyBorder="1" applyProtection="1">
      <alignment horizontal="left" wrapText="1"/>
    </xf>
    <xf numFmtId="0" fontId="1" fillId="0" borderId="1" xfId="102" applyNumberFormat="1" applyBorder="1" applyProtection="1">
      <alignment horizontal="left"/>
    </xf>
    <xf numFmtId="49" fontId="1" fillId="0" borderId="1" xfId="104" applyNumberFormat="1" applyBorder="1" applyProtection="1"/>
    <xf numFmtId="0" fontId="0" fillId="0" borderId="1" xfId="0" applyBorder="1" applyProtection="1">
      <protection locked="0"/>
    </xf>
    <xf numFmtId="0" fontId="6" fillId="0" borderId="1" xfId="14" applyNumberFormat="1" applyBorder="1" applyProtection="1"/>
    <xf numFmtId="49" fontId="1" fillId="0" borderId="31" xfId="104" applyNumberFormat="1" applyAlignment="1" applyProtection="1">
      <alignment horizontal="center"/>
    </xf>
    <xf numFmtId="4" fontId="1" fillId="0" borderId="13" xfId="91" applyNumberFormat="1" applyFont="1" applyAlignment="1" applyProtection="1">
      <alignment horizontal="center" shrinkToFit="1"/>
    </xf>
    <xf numFmtId="0" fontId="3" fillId="0" borderId="31" xfId="103" applyNumberFormat="1" applyAlignment="1" applyProtection="1">
      <alignment horizontal="center"/>
    </xf>
    <xf numFmtId="166" fontId="1" fillId="0" borderId="5" xfId="32" applyNumberFormat="1" applyAlignment="1" applyProtection="1">
      <alignment horizontal="right"/>
    </xf>
    <xf numFmtId="49" fontId="1" fillId="4" borderId="23" xfId="61" applyNumberFormat="1" applyFont="1" applyFill="1" applyProtection="1">
      <alignment horizontal="center"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1" fillId="0" borderId="36" xfId="64" applyNumberFormat="1" applyBorder="1" applyAlignment="1" applyProtection="1">
      <alignment horizontal="center" wrapText="1"/>
    </xf>
    <xf numFmtId="0" fontId="1" fillId="0" borderId="37" xfId="64" applyNumberFormat="1" applyBorder="1" applyAlignmen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4" fontId="15" fillId="0" borderId="17" xfId="39" applyNumberFormat="1" applyFont="1" applyProtection="1">
      <alignment horizontal="right" shrinkToFit="1"/>
    </xf>
    <xf numFmtId="4" fontId="15" fillId="0" borderId="20" xfId="43" applyNumberFormat="1" applyFont="1" applyProtection="1">
      <alignment horizontal="right" shrinkToFit="1"/>
    </xf>
    <xf numFmtId="4" fontId="15" fillId="0" borderId="23" xfId="47" applyNumberFormat="1" applyFont="1" applyProtection="1">
      <alignment horizontal="right" shrinkToFit="1"/>
    </xf>
    <xf numFmtId="0" fontId="6" fillId="0" borderId="1" xfId="14" applyNumberFormat="1" applyFont="1" applyProtection="1"/>
    <xf numFmtId="4" fontId="15" fillId="0" borderId="38" xfId="54" applyNumberFormat="1" applyFont="1" applyBorder="1" applyProtection="1">
      <alignment horizontal="right" shrinkToFit="1"/>
    </xf>
    <xf numFmtId="165" fontId="15" fillId="0" borderId="20" xfId="57" applyNumberFormat="1" applyFont="1" applyProtection="1">
      <alignment horizontal="right" shrinkToFit="1"/>
    </xf>
    <xf numFmtId="165" fontId="15" fillId="0" borderId="25" xfId="58" applyNumberFormat="1" applyFont="1" applyProtection="1">
      <alignment horizontal="right" shrinkToFit="1"/>
    </xf>
    <xf numFmtId="4" fontId="15" fillId="0" borderId="23" xfId="62" applyNumberFormat="1" applyFont="1" applyProtection="1">
      <alignment horizontal="right" wrapText="1"/>
    </xf>
    <xf numFmtId="4" fontId="15" fillId="0" borderId="21" xfId="63" applyNumberFormat="1" applyFont="1" applyProtection="1">
      <alignment horizontal="right" wrapText="1"/>
    </xf>
    <xf numFmtId="4" fontId="15" fillId="0" borderId="35" xfId="63" applyNumberFormat="1" applyFont="1" applyBorder="1" applyProtection="1">
      <alignment horizontal="right" wrapText="1"/>
    </xf>
    <xf numFmtId="4" fontId="15" fillId="4" borderId="23" xfId="62" applyNumberFormat="1" applyFont="1" applyFill="1" applyProtection="1">
      <alignment horizontal="right" wrapText="1"/>
    </xf>
    <xf numFmtId="4" fontId="15" fillId="4" borderId="35" xfId="63" applyNumberFormat="1" applyFont="1" applyFill="1" applyBorder="1" applyProtection="1">
      <alignment horizontal="right" wrapText="1"/>
    </xf>
    <xf numFmtId="4" fontId="15" fillId="4" borderId="21" xfId="63" applyNumberFormat="1" applyFont="1" applyFill="1" applyProtection="1">
      <alignment horizontal="right" wrapText="1"/>
    </xf>
    <xf numFmtId="4" fontId="15" fillId="0" borderId="29" xfId="68" applyNumberFormat="1" applyFont="1" applyProtection="1">
      <alignment horizontal="right" shrinkToFit="1"/>
    </xf>
    <xf numFmtId="49" fontId="15" fillId="0" borderId="30" xfId="69" applyNumberFormat="1" applyFont="1" applyProtection="1">
      <alignment horizontal="center"/>
    </xf>
  </cellXfs>
  <cellStyles count="131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  <cellStyle name="Обычный 2" xfId="13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view="pageBreakPreview" topLeftCell="A22" zoomScale="93" zoomScaleNormal="100" zoomScaleSheetLayoutView="93" workbookViewId="0">
      <selection activeCell="J22" sqref="J22"/>
    </sheetView>
  </sheetViews>
  <sheetFormatPr defaultRowHeight="15" x14ac:dyDescent="0.25"/>
  <cols>
    <col min="1" max="1" width="50.7109375" style="109" customWidth="1"/>
    <col min="2" max="2" width="8.42578125" style="109" customWidth="1"/>
    <col min="3" max="3" width="28.140625" style="109" customWidth="1"/>
    <col min="4" max="4" width="16.5703125" style="109" customWidth="1"/>
    <col min="5" max="6" width="16.42578125" style="109" customWidth="1"/>
    <col min="7" max="16384" width="9.140625" style="109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31" t="s">
        <v>0</v>
      </c>
      <c r="B2" s="132"/>
      <c r="C2" s="132"/>
      <c r="D2" s="132"/>
      <c r="E2" s="132"/>
      <c r="F2" s="108"/>
      <c r="G2" s="4"/>
    </row>
    <row r="3" spans="1:7" ht="14.1" customHeight="1" thickBot="1" x14ac:dyDescent="0.3">
      <c r="A3" s="5"/>
      <c r="B3" s="5"/>
      <c r="C3" s="6"/>
      <c r="D3" s="6"/>
      <c r="E3" s="7"/>
      <c r="F3" s="8" t="s">
        <v>1</v>
      </c>
      <c r="G3" s="9"/>
    </row>
    <row r="4" spans="1:7" ht="14.1" customHeight="1" x14ac:dyDescent="0.25">
      <c r="A4" s="2"/>
      <c r="B4" s="10" t="s">
        <v>2</v>
      </c>
      <c r="C4" s="2"/>
      <c r="D4" s="2"/>
      <c r="E4" s="11" t="s">
        <v>3</v>
      </c>
      <c r="F4" s="12" t="s">
        <v>4</v>
      </c>
      <c r="G4" s="13"/>
    </row>
    <row r="5" spans="1:7" ht="14.1" customHeight="1" x14ac:dyDescent="0.25">
      <c r="A5" s="10"/>
      <c r="B5" s="14"/>
      <c r="C5" s="10"/>
      <c r="D5" s="10"/>
      <c r="E5" s="11" t="s">
        <v>5</v>
      </c>
      <c r="F5" s="15" t="s">
        <v>6</v>
      </c>
      <c r="G5" s="13"/>
    </row>
    <row r="6" spans="1:7" ht="14.1" customHeight="1" x14ac:dyDescent="0.25">
      <c r="A6" s="16" t="s">
        <v>7</v>
      </c>
      <c r="B6" s="16"/>
      <c r="C6" s="16"/>
      <c r="D6" s="17"/>
      <c r="E6" s="18" t="s">
        <v>8</v>
      </c>
      <c r="F6" s="19" t="s">
        <v>9</v>
      </c>
      <c r="G6" s="13"/>
    </row>
    <row r="7" spans="1:7" ht="33.950000000000003" customHeight="1" x14ac:dyDescent="0.25">
      <c r="A7" s="16" t="s">
        <v>10</v>
      </c>
      <c r="B7" s="133" t="s">
        <v>11</v>
      </c>
      <c r="C7" s="134"/>
      <c r="D7" s="134"/>
      <c r="E7" s="18" t="s">
        <v>12</v>
      </c>
      <c r="F7" s="20" t="s">
        <v>13</v>
      </c>
      <c r="G7" s="13"/>
    </row>
    <row r="8" spans="1:7" ht="15.95" customHeight="1" x14ac:dyDescent="0.25">
      <c r="A8" s="16" t="s">
        <v>14</v>
      </c>
      <c r="B8" s="135" t="s">
        <v>15</v>
      </c>
      <c r="C8" s="136"/>
      <c r="D8" s="136"/>
      <c r="E8" s="21" t="s">
        <v>16</v>
      </c>
      <c r="F8" s="20" t="s">
        <v>17</v>
      </c>
      <c r="G8" s="13"/>
    </row>
    <row r="9" spans="1:7" ht="14.1" customHeight="1" x14ac:dyDescent="0.25">
      <c r="A9" s="10" t="s">
        <v>18</v>
      </c>
      <c r="B9" s="22"/>
      <c r="C9" s="22"/>
      <c r="D9" s="23"/>
      <c r="E9" s="24"/>
      <c r="F9" s="20"/>
      <c r="G9" s="13"/>
    </row>
    <row r="10" spans="1:7" ht="14.1" customHeight="1" thickBot="1" x14ac:dyDescent="0.3">
      <c r="A10" s="16" t="s">
        <v>19</v>
      </c>
      <c r="B10" s="16"/>
      <c r="C10" s="16"/>
      <c r="D10" s="17"/>
      <c r="E10" s="21" t="s">
        <v>20</v>
      </c>
      <c r="F10" s="25" t="s">
        <v>21</v>
      </c>
      <c r="G10" s="13"/>
    </row>
    <row r="11" spans="1:7" ht="14.1" customHeight="1" x14ac:dyDescent="0.25">
      <c r="A11" s="137" t="s">
        <v>22</v>
      </c>
      <c r="B11" s="138"/>
      <c r="C11" s="138"/>
      <c r="D11" s="138"/>
      <c r="E11" s="138"/>
      <c r="F11" s="138"/>
      <c r="G11" s="107"/>
    </row>
    <row r="12" spans="1:7" ht="12.95" customHeight="1" x14ac:dyDescent="0.25">
      <c r="A12" s="139" t="s">
        <v>23</v>
      </c>
      <c r="B12" s="139" t="s">
        <v>24</v>
      </c>
      <c r="C12" s="139" t="s">
        <v>25</v>
      </c>
      <c r="D12" s="141" t="s">
        <v>26</v>
      </c>
      <c r="E12" s="141" t="s">
        <v>27</v>
      </c>
      <c r="F12" s="139" t="s">
        <v>28</v>
      </c>
      <c r="G12" s="27"/>
    </row>
    <row r="13" spans="1:7" ht="12" customHeight="1" x14ac:dyDescent="0.25">
      <c r="A13" s="140"/>
      <c r="B13" s="140"/>
      <c r="C13" s="140"/>
      <c r="D13" s="142"/>
      <c r="E13" s="142"/>
      <c r="F13" s="140"/>
      <c r="G13" s="28"/>
    </row>
    <row r="14" spans="1:7" ht="14.25" customHeight="1" x14ac:dyDescent="0.25">
      <c r="A14" s="140"/>
      <c r="B14" s="140"/>
      <c r="C14" s="140"/>
      <c r="D14" s="142"/>
      <c r="E14" s="142"/>
      <c r="F14" s="140"/>
      <c r="G14" s="28"/>
    </row>
    <row r="15" spans="1:7" ht="14.25" customHeight="1" thickBot="1" x14ac:dyDescent="0.3">
      <c r="A15" s="29">
        <v>1</v>
      </c>
      <c r="B15" s="30">
        <v>2</v>
      </c>
      <c r="C15" s="30">
        <v>3</v>
      </c>
      <c r="D15" s="31" t="s">
        <v>29</v>
      </c>
      <c r="E15" s="31" t="s">
        <v>30</v>
      </c>
      <c r="F15" s="31" t="s">
        <v>31</v>
      </c>
      <c r="G15" s="28"/>
    </row>
    <row r="16" spans="1:7" ht="17.25" customHeight="1" x14ac:dyDescent="0.25">
      <c r="A16" s="32" t="s">
        <v>32</v>
      </c>
      <c r="B16" s="33" t="s">
        <v>33</v>
      </c>
      <c r="C16" s="93" t="s">
        <v>34</v>
      </c>
      <c r="D16" s="155">
        <v>19960780</v>
      </c>
      <c r="E16" s="155">
        <v>20345213</v>
      </c>
      <c r="F16" s="155" t="s">
        <v>35</v>
      </c>
      <c r="G16" s="129">
        <f>ROUND(E16/D16*100,1)</f>
        <v>101.9</v>
      </c>
    </row>
    <row r="17" spans="1:7" ht="15" customHeight="1" x14ac:dyDescent="0.25">
      <c r="A17" s="34" t="s">
        <v>36</v>
      </c>
      <c r="B17" s="35"/>
      <c r="C17" s="94"/>
      <c r="D17" s="156"/>
      <c r="E17" s="156"/>
      <c r="F17" s="156"/>
      <c r="G17" s="129"/>
    </row>
    <row r="18" spans="1:7" x14ac:dyDescent="0.25">
      <c r="A18" s="36" t="s">
        <v>37</v>
      </c>
      <c r="B18" s="37" t="s">
        <v>33</v>
      </c>
      <c r="C18" s="110" t="s">
        <v>38</v>
      </c>
      <c r="D18" s="157">
        <v>3630330</v>
      </c>
      <c r="E18" s="157">
        <v>3801258.24</v>
      </c>
      <c r="F18" s="157">
        <v>96555.07</v>
      </c>
      <c r="G18" s="129">
        <f t="shared" ref="G18:G80" si="0">ROUND(E18/D18*100,1)</f>
        <v>104.7</v>
      </c>
    </row>
    <row r="19" spans="1:7" x14ac:dyDescent="0.25">
      <c r="A19" s="36" t="s">
        <v>37</v>
      </c>
      <c r="B19" s="37" t="s">
        <v>33</v>
      </c>
      <c r="C19" s="110" t="s">
        <v>67</v>
      </c>
      <c r="D19" s="157">
        <v>2989672.78</v>
      </c>
      <c r="E19" s="157">
        <v>3133754.4</v>
      </c>
      <c r="F19" s="157">
        <v>3700</v>
      </c>
      <c r="G19" s="129">
        <f t="shared" si="0"/>
        <v>104.8</v>
      </c>
    </row>
    <row r="20" spans="1:7" x14ac:dyDescent="0.25">
      <c r="A20" s="36" t="s">
        <v>39</v>
      </c>
      <c r="B20" s="37" t="s">
        <v>33</v>
      </c>
      <c r="C20" s="110" t="s">
        <v>40</v>
      </c>
      <c r="D20" s="157">
        <v>1957000</v>
      </c>
      <c r="E20" s="157">
        <v>1971519.79</v>
      </c>
      <c r="F20" s="157">
        <v>556.92999999999995</v>
      </c>
      <c r="G20" s="129">
        <f t="shared" si="0"/>
        <v>100.7</v>
      </c>
    </row>
    <row r="21" spans="1:7" x14ac:dyDescent="0.25">
      <c r="A21" s="36" t="s">
        <v>41</v>
      </c>
      <c r="B21" s="37" t="s">
        <v>33</v>
      </c>
      <c r="C21" s="110" t="s">
        <v>42</v>
      </c>
      <c r="D21" s="157">
        <v>1957000</v>
      </c>
      <c r="E21" s="157">
        <v>1971519.79</v>
      </c>
      <c r="F21" s="157">
        <v>556.92999999999995</v>
      </c>
      <c r="G21" s="129">
        <f t="shared" si="0"/>
        <v>100.7</v>
      </c>
    </row>
    <row r="22" spans="1:7" ht="171" customHeight="1" x14ac:dyDescent="0.25">
      <c r="A22" s="36" t="s">
        <v>43</v>
      </c>
      <c r="B22" s="37" t="s">
        <v>33</v>
      </c>
      <c r="C22" s="110" t="s">
        <v>378</v>
      </c>
      <c r="D22" s="157">
        <v>1947000</v>
      </c>
      <c r="E22" s="157">
        <v>1962074.76</v>
      </c>
      <c r="F22" s="157" t="s">
        <v>35</v>
      </c>
      <c r="G22" s="129">
        <f t="shared" si="0"/>
        <v>100.8</v>
      </c>
    </row>
    <row r="23" spans="1:7" ht="113.25" x14ac:dyDescent="0.25">
      <c r="A23" s="36" t="s">
        <v>44</v>
      </c>
      <c r="B23" s="37" t="s">
        <v>33</v>
      </c>
      <c r="C23" s="110" t="s">
        <v>379</v>
      </c>
      <c r="D23" s="157">
        <v>500</v>
      </c>
      <c r="E23" s="157">
        <v>445.91</v>
      </c>
      <c r="F23" s="157">
        <v>54.09</v>
      </c>
      <c r="G23" s="129">
        <f t="shared" si="0"/>
        <v>89.2</v>
      </c>
    </row>
    <row r="24" spans="1:7" ht="36" customHeight="1" x14ac:dyDescent="0.25">
      <c r="A24" s="36" t="s">
        <v>380</v>
      </c>
      <c r="B24" s="37" t="s">
        <v>33</v>
      </c>
      <c r="C24" s="110" t="s">
        <v>381</v>
      </c>
      <c r="D24" s="157">
        <v>500</v>
      </c>
      <c r="E24" s="157">
        <v>501.94</v>
      </c>
      <c r="F24" s="157" t="s">
        <v>35</v>
      </c>
      <c r="G24" s="129">
        <f t="shared" si="0"/>
        <v>100.4</v>
      </c>
    </row>
    <row r="25" spans="1:7" ht="83.25" customHeight="1" x14ac:dyDescent="0.25">
      <c r="A25" s="36" t="s">
        <v>45</v>
      </c>
      <c r="B25" s="37" t="s">
        <v>33</v>
      </c>
      <c r="C25" s="110" t="s">
        <v>382</v>
      </c>
      <c r="D25" s="157" t="s">
        <v>35</v>
      </c>
      <c r="E25" s="157">
        <v>0.02</v>
      </c>
      <c r="F25" s="157" t="s">
        <v>35</v>
      </c>
      <c r="G25" s="129" t="e">
        <f t="shared" si="0"/>
        <v>#VALUE!</v>
      </c>
    </row>
    <row r="26" spans="1:7" ht="68.25" x14ac:dyDescent="0.25">
      <c r="A26" s="36" t="s">
        <v>46</v>
      </c>
      <c r="B26" s="37" t="s">
        <v>33</v>
      </c>
      <c r="C26" s="110" t="s">
        <v>383</v>
      </c>
      <c r="D26" s="157">
        <v>9000</v>
      </c>
      <c r="E26" s="157">
        <v>8497.16</v>
      </c>
      <c r="F26" s="157">
        <v>502.84</v>
      </c>
      <c r="G26" s="129">
        <f t="shared" si="0"/>
        <v>94.4</v>
      </c>
    </row>
    <row r="27" spans="1:7" ht="23.25" x14ac:dyDescent="0.25">
      <c r="A27" s="36" t="s">
        <v>47</v>
      </c>
      <c r="B27" s="37" t="s">
        <v>33</v>
      </c>
      <c r="C27" s="110" t="s">
        <v>48</v>
      </c>
      <c r="D27" s="157">
        <v>308000</v>
      </c>
      <c r="E27" s="157">
        <v>420160</v>
      </c>
      <c r="F27" s="157" t="s">
        <v>35</v>
      </c>
      <c r="G27" s="129">
        <f t="shared" si="0"/>
        <v>136.4</v>
      </c>
    </row>
    <row r="28" spans="1:7" x14ac:dyDescent="0.25">
      <c r="A28" s="36" t="s">
        <v>49</v>
      </c>
      <c r="B28" s="37" t="s">
        <v>33</v>
      </c>
      <c r="C28" s="110" t="s">
        <v>384</v>
      </c>
      <c r="D28" s="157">
        <v>308000</v>
      </c>
      <c r="E28" s="157">
        <v>420160</v>
      </c>
      <c r="F28" s="157" t="s">
        <v>35</v>
      </c>
      <c r="G28" s="129">
        <f t="shared" si="0"/>
        <v>136.4</v>
      </c>
    </row>
    <row r="29" spans="1:7" x14ac:dyDescent="0.25">
      <c r="A29" s="36" t="s">
        <v>50</v>
      </c>
      <c r="B29" s="37" t="s">
        <v>33</v>
      </c>
      <c r="C29" s="110" t="s">
        <v>51</v>
      </c>
      <c r="D29" s="157">
        <v>30330</v>
      </c>
      <c r="E29" s="157">
        <v>30330.9</v>
      </c>
      <c r="F29" s="157" t="s">
        <v>35</v>
      </c>
      <c r="G29" s="129">
        <f t="shared" si="0"/>
        <v>100</v>
      </c>
    </row>
    <row r="30" spans="1:7" x14ac:dyDescent="0.25">
      <c r="A30" s="36" t="s">
        <v>52</v>
      </c>
      <c r="B30" s="37" t="s">
        <v>33</v>
      </c>
      <c r="C30" s="110" t="s">
        <v>53</v>
      </c>
      <c r="D30" s="157">
        <v>30330</v>
      </c>
      <c r="E30" s="157">
        <v>30330.9</v>
      </c>
      <c r="F30" s="157" t="s">
        <v>35</v>
      </c>
      <c r="G30" s="129">
        <f t="shared" si="0"/>
        <v>100</v>
      </c>
    </row>
    <row r="31" spans="1:7" x14ac:dyDescent="0.25">
      <c r="A31" s="36" t="s">
        <v>52</v>
      </c>
      <c r="B31" s="37" t="s">
        <v>33</v>
      </c>
      <c r="C31" s="110" t="s">
        <v>385</v>
      </c>
      <c r="D31" s="157">
        <v>30330</v>
      </c>
      <c r="E31" s="157">
        <v>30330.9</v>
      </c>
      <c r="F31" s="157" t="s">
        <v>35</v>
      </c>
      <c r="G31" s="129">
        <f t="shared" si="0"/>
        <v>100</v>
      </c>
    </row>
    <row r="32" spans="1:7" x14ac:dyDescent="0.25">
      <c r="A32" s="36" t="s">
        <v>54</v>
      </c>
      <c r="B32" s="37" t="s">
        <v>33</v>
      </c>
      <c r="C32" s="110" t="s">
        <v>55</v>
      </c>
      <c r="D32" s="157">
        <v>1335000</v>
      </c>
      <c r="E32" s="157">
        <v>1379247.55</v>
      </c>
      <c r="F32" s="157">
        <v>95998.14</v>
      </c>
      <c r="G32" s="129">
        <f t="shared" si="0"/>
        <v>103.3</v>
      </c>
    </row>
    <row r="33" spans="1:7" x14ac:dyDescent="0.25">
      <c r="A33" s="36" t="s">
        <v>56</v>
      </c>
      <c r="B33" s="37" t="s">
        <v>33</v>
      </c>
      <c r="C33" s="110" t="s">
        <v>57</v>
      </c>
      <c r="D33" s="157">
        <v>700000</v>
      </c>
      <c r="E33" s="157">
        <v>615674.11</v>
      </c>
      <c r="F33" s="157">
        <v>84325.89</v>
      </c>
      <c r="G33" s="129">
        <f t="shared" si="0"/>
        <v>88</v>
      </c>
    </row>
    <row r="34" spans="1:7" ht="34.5" x14ac:dyDescent="0.25">
      <c r="A34" s="36" t="s">
        <v>58</v>
      </c>
      <c r="B34" s="37" t="s">
        <v>33</v>
      </c>
      <c r="C34" s="110" t="s">
        <v>386</v>
      </c>
      <c r="D34" s="157">
        <v>700000</v>
      </c>
      <c r="E34" s="157">
        <v>615674.11</v>
      </c>
      <c r="F34" s="157">
        <v>84325.89</v>
      </c>
      <c r="G34" s="129">
        <f t="shared" si="0"/>
        <v>88</v>
      </c>
    </row>
    <row r="35" spans="1:7" x14ac:dyDescent="0.25">
      <c r="A35" s="36" t="s">
        <v>59</v>
      </c>
      <c r="B35" s="37" t="s">
        <v>33</v>
      </c>
      <c r="C35" s="110" t="s">
        <v>60</v>
      </c>
      <c r="D35" s="157">
        <v>635000</v>
      </c>
      <c r="E35" s="157">
        <v>763573.44</v>
      </c>
      <c r="F35" s="157">
        <v>11672.25</v>
      </c>
      <c r="G35" s="129">
        <f t="shared" si="0"/>
        <v>120.2</v>
      </c>
    </row>
    <row r="36" spans="1:7" x14ac:dyDescent="0.25">
      <c r="A36" s="36" t="s">
        <v>61</v>
      </c>
      <c r="B36" s="37" t="s">
        <v>33</v>
      </c>
      <c r="C36" s="110" t="s">
        <v>62</v>
      </c>
      <c r="D36" s="157">
        <v>345000</v>
      </c>
      <c r="E36" s="157">
        <v>333327.75</v>
      </c>
      <c r="F36" s="157">
        <v>11672.25</v>
      </c>
      <c r="G36" s="129">
        <f t="shared" si="0"/>
        <v>96.6</v>
      </c>
    </row>
    <row r="37" spans="1:7" ht="23.25" x14ac:dyDescent="0.25">
      <c r="A37" s="36" t="s">
        <v>63</v>
      </c>
      <c r="B37" s="37" t="s">
        <v>33</v>
      </c>
      <c r="C37" s="110" t="s">
        <v>387</v>
      </c>
      <c r="D37" s="157">
        <v>345000</v>
      </c>
      <c r="E37" s="157">
        <v>333327.75</v>
      </c>
      <c r="F37" s="157">
        <v>11672.25</v>
      </c>
      <c r="G37" s="129">
        <f t="shared" si="0"/>
        <v>96.6</v>
      </c>
    </row>
    <row r="38" spans="1:7" x14ac:dyDescent="0.25">
      <c r="A38" s="36" t="s">
        <v>64</v>
      </c>
      <c r="B38" s="37" t="s">
        <v>33</v>
      </c>
      <c r="C38" s="110" t="s">
        <v>65</v>
      </c>
      <c r="D38" s="157">
        <v>290000</v>
      </c>
      <c r="E38" s="157">
        <v>430245.69</v>
      </c>
      <c r="F38" s="157" t="s">
        <v>35</v>
      </c>
      <c r="G38" s="129">
        <f t="shared" si="0"/>
        <v>148.4</v>
      </c>
    </row>
    <row r="39" spans="1:7" ht="23.25" x14ac:dyDescent="0.25">
      <c r="A39" s="36" t="s">
        <v>66</v>
      </c>
      <c r="B39" s="37" t="s">
        <v>33</v>
      </c>
      <c r="C39" s="110" t="s">
        <v>388</v>
      </c>
      <c r="D39" s="157">
        <v>290000</v>
      </c>
      <c r="E39" s="157">
        <v>430245.69</v>
      </c>
      <c r="F39" s="157" t="s">
        <v>35</v>
      </c>
      <c r="G39" s="129">
        <f t="shared" si="0"/>
        <v>148.4</v>
      </c>
    </row>
    <row r="40" spans="1:7" x14ac:dyDescent="0.25">
      <c r="A40" s="36" t="s">
        <v>68</v>
      </c>
      <c r="B40" s="37" t="s">
        <v>33</v>
      </c>
      <c r="C40" s="110" t="s">
        <v>69</v>
      </c>
      <c r="D40" s="157">
        <v>15000</v>
      </c>
      <c r="E40" s="157">
        <v>11300</v>
      </c>
      <c r="F40" s="157">
        <v>3700</v>
      </c>
      <c r="G40" s="129">
        <f t="shared" si="0"/>
        <v>75.3</v>
      </c>
    </row>
    <row r="41" spans="1:7" ht="34.5" x14ac:dyDescent="0.25">
      <c r="A41" s="36" t="s">
        <v>70</v>
      </c>
      <c r="B41" s="37" t="s">
        <v>33</v>
      </c>
      <c r="C41" s="110" t="s">
        <v>71</v>
      </c>
      <c r="D41" s="157">
        <v>15000</v>
      </c>
      <c r="E41" s="157">
        <v>11300</v>
      </c>
      <c r="F41" s="157">
        <v>3700</v>
      </c>
      <c r="G41" s="129">
        <f t="shared" si="0"/>
        <v>75.3</v>
      </c>
    </row>
    <row r="42" spans="1:7" ht="57" x14ac:dyDescent="0.25">
      <c r="A42" s="36" t="s">
        <v>72</v>
      </c>
      <c r="B42" s="37" t="s">
        <v>33</v>
      </c>
      <c r="C42" s="110" t="s">
        <v>389</v>
      </c>
      <c r="D42" s="157">
        <v>15000</v>
      </c>
      <c r="E42" s="157">
        <v>11300</v>
      </c>
      <c r="F42" s="157">
        <v>3700</v>
      </c>
      <c r="G42" s="129">
        <f t="shared" si="0"/>
        <v>75.3</v>
      </c>
    </row>
    <row r="43" spans="1:7" ht="34.5" x14ac:dyDescent="0.25">
      <c r="A43" s="36" t="s">
        <v>73</v>
      </c>
      <c r="B43" s="37" t="s">
        <v>33</v>
      </c>
      <c r="C43" s="110" t="s">
        <v>74</v>
      </c>
      <c r="D43" s="157">
        <v>580900</v>
      </c>
      <c r="E43" s="157">
        <v>595480.62</v>
      </c>
      <c r="F43" s="157" t="s">
        <v>35</v>
      </c>
      <c r="G43" s="129">
        <f t="shared" si="0"/>
        <v>102.5</v>
      </c>
    </row>
    <row r="44" spans="1:7" ht="68.25" x14ac:dyDescent="0.25">
      <c r="A44" s="36" t="s">
        <v>75</v>
      </c>
      <c r="B44" s="37" t="s">
        <v>33</v>
      </c>
      <c r="C44" s="110" t="s">
        <v>76</v>
      </c>
      <c r="D44" s="157">
        <v>580900</v>
      </c>
      <c r="E44" s="157">
        <v>595480.62</v>
      </c>
      <c r="F44" s="157" t="s">
        <v>35</v>
      </c>
      <c r="G44" s="129">
        <f t="shared" si="0"/>
        <v>102.5</v>
      </c>
    </row>
    <row r="45" spans="1:7" ht="57" x14ac:dyDescent="0.25">
      <c r="A45" s="36" t="s">
        <v>77</v>
      </c>
      <c r="B45" s="37" t="s">
        <v>33</v>
      </c>
      <c r="C45" s="110" t="s">
        <v>78</v>
      </c>
      <c r="D45" s="157">
        <v>580900</v>
      </c>
      <c r="E45" s="157">
        <v>595480.62</v>
      </c>
      <c r="F45" s="157" t="s">
        <v>35</v>
      </c>
      <c r="G45" s="129">
        <f t="shared" si="0"/>
        <v>102.5</v>
      </c>
    </row>
    <row r="46" spans="1:7" ht="57" x14ac:dyDescent="0.25">
      <c r="A46" s="36" t="s">
        <v>79</v>
      </c>
      <c r="B46" s="37" t="s">
        <v>33</v>
      </c>
      <c r="C46" s="110" t="s">
        <v>390</v>
      </c>
      <c r="D46" s="157">
        <v>580900</v>
      </c>
      <c r="E46" s="157">
        <v>595480.62</v>
      </c>
      <c r="F46" s="157" t="s">
        <v>35</v>
      </c>
      <c r="G46" s="129">
        <f t="shared" si="0"/>
        <v>102.5</v>
      </c>
    </row>
    <row r="47" spans="1:7" ht="23.25" x14ac:dyDescent="0.25">
      <c r="A47" s="36" t="s">
        <v>80</v>
      </c>
      <c r="B47" s="37" t="s">
        <v>33</v>
      </c>
      <c r="C47" s="110" t="s">
        <v>81</v>
      </c>
      <c r="D47" s="157">
        <v>225000</v>
      </c>
      <c r="E47" s="157">
        <v>352812.51</v>
      </c>
      <c r="F47" s="157" t="s">
        <v>35</v>
      </c>
      <c r="G47" s="129">
        <f t="shared" si="0"/>
        <v>156.80000000000001</v>
      </c>
    </row>
    <row r="48" spans="1:7" x14ac:dyDescent="0.25">
      <c r="A48" s="36" t="s">
        <v>82</v>
      </c>
      <c r="B48" s="37" t="s">
        <v>33</v>
      </c>
      <c r="C48" s="110" t="s">
        <v>83</v>
      </c>
      <c r="D48" s="157">
        <v>25000</v>
      </c>
      <c r="E48" s="157">
        <v>25800</v>
      </c>
      <c r="F48" s="157" t="s">
        <v>35</v>
      </c>
      <c r="G48" s="129">
        <f t="shared" si="0"/>
        <v>103.2</v>
      </c>
    </row>
    <row r="49" spans="1:7" x14ac:dyDescent="0.25">
      <c r="A49" s="36" t="s">
        <v>84</v>
      </c>
      <c r="B49" s="37" t="s">
        <v>33</v>
      </c>
      <c r="C49" s="110" t="s">
        <v>85</v>
      </c>
      <c r="D49" s="157">
        <v>25000</v>
      </c>
      <c r="E49" s="157">
        <v>25800</v>
      </c>
      <c r="F49" s="157" t="s">
        <v>35</v>
      </c>
      <c r="G49" s="129">
        <f t="shared" si="0"/>
        <v>103.2</v>
      </c>
    </row>
    <row r="50" spans="1:7" ht="23.25" x14ac:dyDescent="0.25">
      <c r="A50" s="36" t="s">
        <v>86</v>
      </c>
      <c r="B50" s="37" t="s">
        <v>33</v>
      </c>
      <c r="C50" s="110" t="s">
        <v>391</v>
      </c>
      <c r="D50" s="157">
        <v>25000</v>
      </c>
      <c r="E50" s="157">
        <v>25800</v>
      </c>
      <c r="F50" s="157" t="s">
        <v>35</v>
      </c>
      <c r="G50" s="129">
        <f t="shared" si="0"/>
        <v>103.2</v>
      </c>
    </row>
    <row r="51" spans="1:7" x14ac:dyDescent="0.25">
      <c r="A51" s="36" t="s">
        <v>87</v>
      </c>
      <c r="B51" s="37" t="s">
        <v>33</v>
      </c>
      <c r="C51" s="110" t="s">
        <v>88</v>
      </c>
      <c r="D51" s="157">
        <v>200000</v>
      </c>
      <c r="E51" s="157">
        <v>327012.51</v>
      </c>
      <c r="F51" s="157" t="s">
        <v>35</v>
      </c>
      <c r="G51" s="129">
        <f t="shared" si="0"/>
        <v>163.5</v>
      </c>
    </row>
    <row r="52" spans="1:7" ht="23.25" x14ac:dyDescent="0.25">
      <c r="A52" s="36" t="s">
        <v>89</v>
      </c>
      <c r="B52" s="37" t="s">
        <v>33</v>
      </c>
      <c r="C52" s="110" t="s">
        <v>90</v>
      </c>
      <c r="D52" s="157">
        <v>200000</v>
      </c>
      <c r="E52" s="157">
        <v>327012.51</v>
      </c>
      <c r="F52" s="157" t="s">
        <v>35</v>
      </c>
      <c r="G52" s="129">
        <f t="shared" si="0"/>
        <v>163.5</v>
      </c>
    </row>
    <row r="53" spans="1:7" ht="34.5" x14ac:dyDescent="0.25">
      <c r="A53" s="36" t="s">
        <v>91</v>
      </c>
      <c r="B53" s="37" t="s">
        <v>33</v>
      </c>
      <c r="C53" s="110" t="s">
        <v>392</v>
      </c>
      <c r="D53" s="157">
        <v>200000</v>
      </c>
      <c r="E53" s="157">
        <v>327012.51</v>
      </c>
      <c r="F53" s="157" t="s">
        <v>35</v>
      </c>
      <c r="G53" s="129">
        <f t="shared" si="0"/>
        <v>163.5</v>
      </c>
    </row>
    <row r="54" spans="1:7" ht="23.25" x14ac:dyDescent="0.25">
      <c r="A54" s="36" t="s">
        <v>92</v>
      </c>
      <c r="B54" s="37" t="s">
        <v>33</v>
      </c>
      <c r="C54" s="110" t="s">
        <v>93</v>
      </c>
      <c r="D54" s="157">
        <v>1462470</v>
      </c>
      <c r="E54" s="157">
        <v>1462473.44</v>
      </c>
      <c r="F54" s="157" t="s">
        <v>35</v>
      </c>
      <c r="G54" s="129">
        <f t="shared" si="0"/>
        <v>100</v>
      </c>
    </row>
    <row r="55" spans="1:7" ht="23.25" x14ac:dyDescent="0.25">
      <c r="A55" s="36" t="s">
        <v>94</v>
      </c>
      <c r="B55" s="37" t="s">
        <v>33</v>
      </c>
      <c r="C55" s="110" t="s">
        <v>95</v>
      </c>
      <c r="D55" s="157">
        <v>1462470</v>
      </c>
      <c r="E55" s="157">
        <v>1462473.44</v>
      </c>
      <c r="F55" s="157" t="s">
        <v>35</v>
      </c>
      <c r="G55" s="129">
        <f t="shared" si="0"/>
        <v>100</v>
      </c>
    </row>
    <row r="56" spans="1:7" ht="34.5" hidden="1" x14ac:dyDescent="0.25">
      <c r="A56" s="36" t="s">
        <v>96</v>
      </c>
      <c r="B56" s="37" t="s">
        <v>33</v>
      </c>
      <c r="C56" s="110" t="s">
        <v>97</v>
      </c>
      <c r="D56" s="157">
        <v>1462470</v>
      </c>
      <c r="E56" s="157">
        <v>1462473.44</v>
      </c>
      <c r="F56" s="157" t="s">
        <v>35</v>
      </c>
      <c r="G56" s="129">
        <f t="shared" si="0"/>
        <v>100</v>
      </c>
    </row>
    <row r="57" spans="1:7" ht="45.75" x14ac:dyDescent="0.25">
      <c r="A57" s="36" t="s">
        <v>98</v>
      </c>
      <c r="B57" s="37" t="s">
        <v>33</v>
      </c>
      <c r="C57" s="110" t="s">
        <v>393</v>
      </c>
      <c r="D57" s="157">
        <v>1462470</v>
      </c>
      <c r="E57" s="157">
        <v>1462473.44</v>
      </c>
      <c r="F57" s="157" t="s">
        <v>35</v>
      </c>
      <c r="G57" s="129">
        <f t="shared" si="0"/>
        <v>100</v>
      </c>
    </row>
    <row r="58" spans="1:7" x14ac:dyDescent="0.25">
      <c r="A58" s="36" t="s">
        <v>99</v>
      </c>
      <c r="B58" s="37" t="s">
        <v>33</v>
      </c>
      <c r="C58" s="110" t="s">
        <v>100</v>
      </c>
      <c r="D58" s="157">
        <v>546302.78</v>
      </c>
      <c r="E58" s="157">
        <v>551687.82999999996</v>
      </c>
      <c r="F58" s="157" t="s">
        <v>35</v>
      </c>
      <c r="G58" s="129">
        <f t="shared" si="0"/>
        <v>101</v>
      </c>
    </row>
    <row r="59" spans="1:7" ht="90.75" x14ac:dyDescent="0.25">
      <c r="A59" s="36" t="s">
        <v>101</v>
      </c>
      <c r="B59" s="37" t="s">
        <v>33</v>
      </c>
      <c r="C59" s="110" t="s">
        <v>102</v>
      </c>
      <c r="D59" s="157">
        <v>10000</v>
      </c>
      <c r="E59" s="157">
        <v>10000</v>
      </c>
      <c r="F59" s="157" t="s">
        <v>35</v>
      </c>
      <c r="G59" s="129">
        <f t="shared" si="0"/>
        <v>100</v>
      </c>
    </row>
    <row r="60" spans="1:7" ht="68.25" hidden="1" x14ac:dyDescent="0.25">
      <c r="A60" s="36" t="s">
        <v>103</v>
      </c>
      <c r="B60" s="37" t="s">
        <v>33</v>
      </c>
      <c r="C60" s="110" t="s">
        <v>104</v>
      </c>
      <c r="D60" s="157">
        <v>10000</v>
      </c>
      <c r="E60" s="157">
        <v>10000</v>
      </c>
      <c r="F60" s="157" t="s">
        <v>35</v>
      </c>
      <c r="G60" s="129">
        <f t="shared" si="0"/>
        <v>100</v>
      </c>
    </row>
    <row r="61" spans="1:7" ht="57" x14ac:dyDescent="0.25">
      <c r="A61" s="36" t="s">
        <v>105</v>
      </c>
      <c r="B61" s="37" t="s">
        <v>33</v>
      </c>
      <c r="C61" s="110" t="s">
        <v>394</v>
      </c>
      <c r="D61" s="157">
        <v>10000</v>
      </c>
      <c r="E61" s="157">
        <v>10000</v>
      </c>
      <c r="F61" s="157" t="s">
        <v>35</v>
      </c>
      <c r="G61" s="129">
        <f t="shared" si="0"/>
        <v>100</v>
      </c>
    </row>
    <row r="62" spans="1:7" ht="23.25" x14ac:dyDescent="0.25">
      <c r="A62" s="36" t="s">
        <v>106</v>
      </c>
      <c r="B62" s="37" t="s">
        <v>33</v>
      </c>
      <c r="C62" s="110" t="s">
        <v>107</v>
      </c>
      <c r="D62" s="157">
        <v>536302.78</v>
      </c>
      <c r="E62" s="157">
        <v>541687.82999999996</v>
      </c>
      <c r="F62" s="157" t="s">
        <v>35</v>
      </c>
      <c r="G62" s="129">
        <f t="shared" si="0"/>
        <v>101</v>
      </c>
    </row>
    <row r="63" spans="1:7" ht="68.25" x14ac:dyDescent="0.25">
      <c r="A63" s="36" t="s">
        <v>108</v>
      </c>
      <c r="B63" s="37" t="s">
        <v>33</v>
      </c>
      <c r="C63" s="110" t="s">
        <v>109</v>
      </c>
      <c r="D63" s="157">
        <v>536302.78</v>
      </c>
      <c r="E63" s="157">
        <v>541687.82999999996</v>
      </c>
      <c r="F63" s="157" t="s">
        <v>35</v>
      </c>
      <c r="G63" s="129">
        <f t="shared" si="0"/>
        <v>101</v>
      </c>
    </row>
    <row r="64" spans="1:7" ht="45.75" hidden="1" x14ac:dyDescent="0.25">
      <c r="A64" s="36" t="s">
        <v>110</v>
      </c>
      <c r="B64" s="37" t="s">
        <v>33</v>
      </c>
      <c r="C64" s="110" t="s">
        <v>395</v>
      </c>
      <c r="D64" s="157">
        <v>536302.78</v>
      </c>
      <c r="E64" s="157">
        <v>541687.82999999996</v>
      </c>
      <c r="F64" s="157" t="s">
        <v>35</v>
      </c>
      <c r="G64" s="129">
        <f t="shared" si="0"/>
        <v>101</v>
      </c>
    </row>
    <row r="65" spans="1:7" ht="45.75" x14ac:dyDescent="0.25">
      <c r="A65" s="36" t="s">
        <v>110</v>
      </c>
      <c r="B65" s="37" t="s">
        <v>33</v>
      </c>
      <c r="C65" s="110" t="s">
        <v>111</v>
      </c>
      <c r="D65" s="157">
        <v>536302.78</v>
      </c>
      <c r="E65" s="157">
        <v>541687.82999999996</v>
      </c>
      <c r="F65" s="157" t="s">
        <v>35</v>
      </c>
      <c r="G65" s="129">
        <f t="shared" si="0"/>
        <v>101</v>
      </c>
    </row>
    <row r="66" spans="1:7" x14ac:dyDescent="0.25">
      <c r="A66" s="36" t="s">
        <v>112</v>
      </c>
      <c r="B66" s="37" t="s">
        <v>33</v>
      </c>
      <c r="C66" s="110" t="s">
        <v>113</v>
      </c>
      <c r="D66" s="157">
        <v>160000</v>
      </c>
      <c r="E66" s="157">
        <v>160000</v>
      </c>
      <c r="F66" s="157" t="s">
        <v>35</v>
      </c>
      <c r="G66" s="129">
        <f t="shared" si="0"/>
        <v>100</v>
      </c>
    </row>
    <row r="67" spans="1:7" hidden="1" x14ac:dyDescent="0.25">
      <c r="A67" s="36" t="s">
        <v>114</v>
      </c>
      <c r="B67" s="37" t="s">
        <v>33</v>
      </c>
      <c r="C67" s="110" t="s">
        <v>115</v>
      </c>
      <c r="D67" s="157">
        <v>160000</v>
      </c>
      <c r="E67" s="157">
        <v>160000</v>
      </c>
      <c r="F67" s="157" t="s">
        <v>35</v>
      </c>
      <c r="G67" s="129">
        <f t="shared" si="0"/>
        <v>100</v>
      </c>
    </row>
    <row r="68" spans="1:7" ht="23.25" x14ac:dyDescent="0.25">
      <c r="A68" s="36" t="s">
        <v>116</v>
      </c>
      <c r="B68" s="37" t="s">
        <v>33</v>
      </c>
      <c r="C68" s="110" t="s">
        <v>396</v>
      </c>
      <c r="D68" s="157">
        <v>160000</v>
      </c>
      <c r="E68" s="157">
        <v>160000</v>
      </c>
      <c r="F68" s="157" t="s">
        <v>35</v>
      </c>
      <c r="G68" s="129">
        <f t="shared" si="0"/>
        <v>100</v>
      </c>
    </row>
    <row r="69" spans="1:7" x14ac:dyDescent="0.25">
      <c r="A69" s="36" t="s">
        <v>117</v>
      </c>
      <c r="B69" s="37" t="s">
        <v>33</v>
      </c>
      <c r="C69" s="110" t="s">
        <v>118</v>
      </c>
      <c r="D69" s="157">
        <v>13340777.220000001</v>
      </c>
      <c r="E69" s="157">
        <v>13410200.359999999</v>
      </c>
      <c r="F69" s="157" t="s">
        <v>35</v>
      </c>
      <c r="G69" s="129">
        <f t="shared" si="0"/>
        <v>100.5</v>
      </c>
    </row>
    <row r="70" spans="1:7" ht="23.25" x14ac:dyDescent="0.25">
      <c r="A70" s="36" t="s">
        <v>119</v>
      </c>
      <c r="B70" s="37" t="s">
        <v>33</v>
      </c>
      <c r="C70" s="110" t="s">
        <v>120</v>
      </c>
      <c r="D70" s="157">
        <v>13340777.220000001</v>
      </c>
      <c r="E70" s="157">
        <v>13410200.359999999</v>
      </c>
      <c r="F70" s="157" t="s">
        <v>35</v>
      </c>
      <c r="G70" s="129">
        <f t="shared" si="0"/>
        <v>100.5</v>
      </c>
    </row>
    <row r="71" spans="1:7" ht="23.25" x14ac:dyDescent="0.25">
      <c r="A71" s="36" t="s">
        <v>121</v>
      </c>
      <c r="B71" s="37" t="s">
        <v>33</v>
      </c>
      <c r="C71" s="110" t="s">
        <v>122</v>
      </c>
      <c r="D71" s="157">
        <v>4928800</v>
      </c>
      <c r="E71" s="157">
        <v>4928800</v>
      </c>
      <c r="F71" s="157" t="s">
        <v>35</v>
      </c>
      <c r="G71" s="129">
        <f t="shared" si="0"/>
        <v>100</v>
      </c>
    </row>
    <row r="72" spans="1:7" hidden="1" x14ac:dyDescent="0.25">
      <c r="A72" s="36" t="s">
        <v>123</v>
      </c>
      <c r="B72" s="37" t="s">
        <v>33</v>
      </c>
      <c r="C72" s="110" t="s">
        <v>124</v>
      </c>
      <c r="D72" s="157">
        <v>4928800</v>
      </c>
      <c r="E72" s="157">
        <v>4928800</v>
      </c>
      <c r="F72" s="157" t="s">
        <v>35</v>
      </c>
      <c r="G72" s="129">
        <f t="shared" si="0"/>
        <v>100</v>
      </c>
    </row>
    <row r="73" spans="1:7" ht="34.5" x14ac:dyDescent="0.25">
      <c r="A73" s="36" t="s">
        <v>125</v>
      </c>
      <c r="B73" s="37" t="s">
        <v>33</v>
      </c>
      <c r="C73" s="110" t="s">
        <v>397</v>
      </c>
      <c r="D73" s="157">
        <v>4928800</v>
      </c>
      <c r="E73" s="157">
        <v>4928800</v>
      </c>
      <c r="F73" s="157" t="s">
        <v>35</v>
      </c>
      <c r="G73" s="129">
        <f t="shared" si="0"/>
        <v>100</v>
      </c>
    </row>
    <row r="74" spans="1:7" ht="23.25" x14ac:dyDescent="0.25">
      <c r="A74" s="36" t="s">
        <v>126</v>
      </c>
      <c r="B74" s="37" t="s">
        <v>33</v>
      </c>
      <c r="C74" s="110" t="s">
        <v>127</v>
      </c>
      <c r="D74" s="157">
        <v>3045077.22</v>
      </c>
      <c r="E74" s="157">
        <v>3045077.22</v>
      </c>
      <c r="F74" s="157" t="s">
        <v>35</v>
      </c>
      <c r="G74" s="129">
        <f t="shared" si="0"/>
        <v>100</v>
      </c>
    </row>
    <row r="75" spans="1:7" ht="23.25" hidden="1" x14ac:dyDescent="0.25">
      <c r="A75" s="36" t="s">
        <v>128</v>
      </c>
      <c r="B75" s="37" t="s">
        <v>33</v>
      </c>
      <c r="C75" s="110" t="s">
        <v>129</v>
      </c>
      <c r="D75" s="157">
        <v>1545077.22</v>
      </c>
      <c r="E75" s="157">
        <v>1545077.22</v>
      </c>
      <c r="F75" s="157" t="s">
        <v>35</v>
      </c>
      <c r="G75" s="129">
        <f t="shared" si="0"/>
        <v>100</v>
      </c>
    </row>
    <row r="76" spans="1:7" ht="23.25" x14ac:dyDescent="0.25">
      <c r="A76" s="36" t="s">
        <v>130</v>
      </c>
      <c r="B76" s="37" t="s">
        <v>33</v>
      </c>
      <c r="C76" s="110" t="s">
        <v>398</v>
      </c>
      <c r="D76" s="157">
        <v>1545077.22</v>
      </c>
      <c r="E76" s="157">
        <v>1545077.22</v>
      </c>
      <c r="F76" s="157" t="s">
        <v>35</v>
      </c>
      <c r="G76" s="129">
        <f t="shared" si="0"/>
        <v>100</v>
      </c>
    </row>
    <row r="77" spans="1:7" hidden="1" x14ac:dyDescent="0.25">
      <c r="A77" s="36" t="s">
        <v>131</v>
      </c>
      <c r="B77" s="37" t="s">
        <v>33</v>
      </c>
      <c r="C77" s="110" t="s">
        <v>132</v>
      </c>
      <c r="D77" s="157">
        <v>1500000</v>
      </c>
      <c r="E77" s="157">
        <v>1500000</v>
      </c>
      <c r="F77" s="157" t="s">
        <v>35</v>
      </c>
      <c r="G77" s="129">
        <f t="shared" si="0"/>
        <v>100</v>
      </c>
    </row>
    <row r="78" spans="1:7" x14ac:dyDescent="0.25">
      <c r="A78" s="36" t="s">
        <v>133</v>
      </c>
      <c r="B78" s="37" t="s">
        <v>33</v>
      </c>
      <c r="C78" s="110" t="s">
        <v>399</v>
      </c>
      <c r="D78" s="157">
        <v>1500000</v>
      </c>
      <c r="E78" s="157">
        <v>1500000</v>
      </c>
      <c r="F78" s="157" t="s">
        <v>35</v>
      </c>
      <c r="G78" s="129">
        <f t="shared" si="0"/>
        <v>100</v>
      </c>
    </row>
    <row r="79" spans="1:7" ht="23.25" x14ac:dyDescent="0.25">
      <c r="A79" s="36" t="s">
        <v>134</v>
      </c>
      <c r="B79" s="37" t="s">
        <v>33</v>
      </c>
      <c r="C79" s="110" t="s">
        <v>135</v>
      </c>
      <c r="D79" s="157">
        <v>412300</v>
      </c>
      <c r="E79" s="157">
        <v>412300</v>
      </c>
      <c r="F79" s="157" t="s">
        <v>35</v>
      </c>
      <c r="G79" s="129">
        <f t="shared" si="0"/>
        <v>100</v>
      </c>
    </row>
    <row r="80" spans="1:7" ht="45.75" x14ac:dyDescent="0.25">
      <c r="A80" s="36" t="s">
        <v>136</v>
      </c>
      <c r="B80" s="37" t="s">
        <v>33</v>
      </c>
      <c r="C80" s="110" t="s">
        <v>400</v>
      </c>
      <c r="D80" s="157">
        <v>412300</v>
      </c>
      <c r="E80" s="157">
        <v>412300</v>
      </c>
      <c r="F80" s="157" t="s">
        <v>35</v>
      </c>
      <c r="G80" s="129">
        <f t="shared" si="0"/>
        <v>100</v>
      </c>
    </row>
    <row r="81" spans="1:7" x14ac:dyDescent="0.25">
      <c r="A81" s="36" t="s">
        <v>137</v>
      </c>
      <c r="B81" s="37" t="s">
        <v>33</v>
      </c>
      <c r="C81" s="110" t="s">
        <v>138</v>
      </c>
      <c r="D81" s="157">
        <v>4954600</v>
      </c>
      <c r="E81" s="157">
        <v>5024023.1399999997</v>
      </c>
      <c r="F81" s="157" t="s">
        <v>35</v>
      </c>
      <c r="G81" s="129">
        <f t="shared" ref="G81:G85" si="1">ROUND(E81/D81*100,1)</f>
        <v>101.4</v>
      </c>
    </row>
    <row r="82" spans="1:7" ht="45.75" x14ac:dyDescent="0.25">
      <c r="A82" s="36" t="s">
        <v>139</v>
      </c>
      <c r="B82" s="37" t="s">
        <v>33</v>
      </c>
      <c r="C82" s="110" t="s">
        <v>140</v>
      </c>
      <c r="D82" s="157">
        <v>1960000</v>
      </c>
      <c r="E82" s="157">
        <v>1960000</v>
      </c>
      <c r="F82" s="157" t="s">
        <v>35</v>
      </c>
      <c r="G82" s="129">
        <f t="shared" si="1"/>
        <v>100</v>
      </c>
    </row>
    <row r="83" spans="1:7" ht="57" x14ac:dyDescent="0.25">
      <c r="A83" s="36" t="s">
        <v>141</v>
      </c>
      <c r="B83" s="37" t="s">
        <v>33</v>
      </c>
      <c r="C83" s="110" t="s">
        <v>401</v>
      </c>
      <c r="D83" s="157">
        <v>1960000</v>
      </c>
      <c r="E83" s="157">
        <v>1960000</v>
      </c>
      <c r="F83" s="157" t="s">
        <v>35</v>
      </c>
      <c r="G83" s="129">
        <f t="shared" si="1"/>
        <v>100</v>
      </c>
    </row>
    <row r="84" spans="1:7" ht="23.25" x14ac:dyDescent="0.25">
      <c r="A84" s="36" t="s">
        <v>142</v>
      </c>
      <c r="B84" s="37" t="s">
        <v>33</v>
      </c>
      <c r="C84" s="110" t="s">
        <v>143</v>
      </c>
      <c r="D84" s="157">
        <v>2994600</v>
      </c>
      <c r="E84" s="157">
        <v>3064023.14</v>
      </c>
      <c r="F84" s="157" t="s">
        <v>35</v>
      </c>
      <c r="G84" s="129">
        <f t="shared" si="1"/>
        <v>102.3</v>
      </c>
    </row>
    <row r="85" spans="1:7" ht="23.25" x14ac:dyDescent="0.25">
      <c r="A85" s="36" t="s">
        <v>144</v>
      </c>
      <c r="B85" s="37" t="s">
        <v>33</v>
      </c>
      <c r="C85" s="110" t="s">
        <v>402</v>
      </c>
      <c r="D85" s="157">
        <v>2994600</v>
      </c>
      <c r="E85" s="157">
        <v>3064023.14</v>
      </c>
      <c r="F85" s="157" t="s">
        <v>35</v>
      </c>
      <c r="G85" s="129">
        <f t="shared" si="1"/>
        <v>102.3</v>
      </c>
    </row>
    <row r="86" spans="1:7" ht="15" customHeight="1" x14ac:dyDescent="0.25">
      <c r="A86" s="14"/>
      <c r="B86" s="14"/>
      <c r="C86" s="14"/>
      <c r="D86" s="158"/>
      <c r="E86" s="158"/>
      <c r="F86" s="158"/>
      <c r="G86" s="14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8"/>
  <sheetViews>
    <sheetView view="pageBreakPreview" topLeftCell="A116" zoomScaleNormal="100" zoomScaleSheetLayoutView="100" workbookViewId="0">
      <selection activeCell="A33" sqref="A33:XFD33"/>
    </sheetView>
  </sheetViews>
  <sheetFormatPr defaultRowHeight="15" x14ac:dyDescent="0.25"/>
  <cols>
    <col min="1" max="1" width="50.7109375" style="1" customWidth="1"/>
    <col min="2" max="2" width="6.5703125" style="1" customWidth="1"/>
    <col min="3" max="3" width="26.85546875" style="1" customWidth="1"/>
    <col min="4" max="6" width="19.85546875" style="1" customWidth="1"/>
    <col min="7" max="7" width="12.42578125" style="1" hidden="1" customWidth="1"/>
    <col min="8" max="8" width="14.42578125" style="1" hidden="1" customWidth="1"/>
    <col min="9" max="16384" width="9.140625" style="1"/>
  </cols>
  <sheetData>
    <row r="1" spans="1:9" ht="14.1" customHeight="1" x14ac:dyDescent="0.25">
      <c r="A1" s="131" t="s">
        <v>145</v>
      </c>
      <c r="B1" s="132"/>
      <c r="C1" s="132"/>
      <c r="D1" s="132"/>
      <c r="E1" s="132"/>
      <c r="F1" s="38" t="s">
        <v>146</v>
      </c>
      <c r="G1" s="3"/>
    </row>
    <row r="2" spans="1:9" ht="14.1" customHeight="1" x14ac:dyDescent="0.25">
      <c r="A2" s="26"/>
      <c r="B2" s="26"/>
      <c r="C2" s="26"/>
      <c r="D2" s="26"/>
      <c r="E2" s="26"/>
      <c r="F2" s="26"/>
      <c r="G2" s="3"/>
    </row>
    <row r="3" spans="1:9" ht="12" customHeight="1" x14ac:dyDescent="0.25">
      <c r="A3" s="139" t="s">
        <v>23</v>
      </c>
      <c r="B3" s="139" t="s">
        <v>24</v>
      </c>
      <c r="C3" s="139" t="s">
        <v>147</v>
      </c>
      <c r="D3" s="141" t="s">
        <v>26</v>
      </c>
      <c r="E3" s="141" t="s">
        <v>27</v>
      </c>
      <c r="F3" s="139" t="s">
        <v>28</v>
      </c>
      <c r="G3" s="39"/>
    </row>
    <row r="4" spans="1:9" ht="12" customHeight="1" x14ac:dyDescent="0.25">
      <c r="A4" s="140"/>
      <c r="B4" s="140"/>
      <c r="C4" s="140"/>
      <c r="D4" s="142"/>
      <c r="E4" s="142"/>
      <c r="F4" s="140"/>
      <c r="G4" s="39"/>
    </row>
    <row r="5" spans="1:9" ht="11.1" customHeight="1" x14ac:dyDescent="0.25">
      <c r="A5" s="140"/>
      <c r="B5" s="140"/>
      <c r="C5" s="140"/>
      <c r="D5" s="142"/>
      <c r="E5" s="142"/>
      <c r="F5" s="140"/>
      <c r="G5" s="39"/>
    </row>
    <row r="6" spans="1:9" ht="12" customHeight="1" x14ac:dyDescent="0.25">
      <c r="A6" s="29">
        <v>1</v>
      </c>
      <c r="B6" s="30">
        <v>2</v>
      </c>
      <c r="C6" s="40">
        <v>3</v>
      </c>
      <c r="D6" s="41" t="s">
        <v>29</v>
      </c>
      <c r="E6" s="41" t="s">
        <v>30</v>
      </c>
      <c r="F6" s="41" t="s">
        <v>31</v>
      </c>
      <c r="G6" s="42"/>
    </row>
    <row r="7" spans="1:9" ht="16.5" customHeight="1" x14ac:dyDescent="0.25">
      <c r="A7" s="32" t="s">
        <v>148</v>
      </c>
      <c r="B7" s="43">
        <v>200</v>
      </c>
      <c r="C7" s="93" t="s">
        <v>34</v>
      </c>
      <c r="D7" s="155">
        <v>23749529.379999999</v>
      </c>
      <c r="E7" s="155">
        <v>21436011.960000001</v>
      </c>
      <c r="F7" s="159">
        <v>2313517.42</v>
      </c>
      <c r="G7" s="106">
        <f>D7-D44</f>
        <v>23337229.379999999</v>
      </c>
      <c r="H7" s="106">
        <f>E7-E44</f>
        <v>21023711.960000001</v>
      </c>
      <c r="I7" s="1">
        <f>ROUND(E7/D7*100,1)</f>
        <v>90.3</v>
      </c>
    </row>
    <row r="8" spans="1:9" ht="12" customHeight="1" x14ac:dyDescent="0.25">
      <c r="A8" s="34" t="s">
        <v>36</v>
      </c>
      <c r="B8" s="45"/>
      <c r="C8" s="94"/>
      <c r="D8" s="160"/>
      <c r="E8" s="160"/>
      <c r="F8" s="161"/>
      <c r="G8" s="44"/>
    </row>
    <row r="9" spans="1:9" x14ac:dyDescent="0.25">
      <c r="A9" s="46" t="s">
        <v>149</v>
      </c>
      <c r="B9" s="47" t="s">
        <v>150</v>
      </c>
      <c r="C9" s="95" t="s">
        <v>151</v>
      </c>
      <c r="D9" s="162">
        <v>7346523.1399999997</v>
      </c>
      <c r="E9" s="162">
        <v>6737109.2699999996</v>
      </c>
      <c r="F9" s="163">
        <v>609413.87</v>
      </c>
      <c r="G9" s="48"/>
      <c r="I9" s="1">
        <f t="shared" ref="I9:I71" si="0">ROUND(E9/D9*100,1)</f>
        <v>91.7</v>
      </c>
    </row>
    <row r="10" spans="1:9" ht="23.25" x14ac:dyDescent="0.25">
      <c r="A10" s="46" t="s">
        <v>152</v>
      </c>
      <c r="B10" s="47" t="s">
        <v>150</v>
      </c>
      <c r="C10" s="95" t="s">
        <v>153</v>
      </c>
      <c r="D10" s="162">
        <v>1212651.55</v>
      </c>
      <c r="E10" s="162">
        <v>1212570.1599999999</v>
      </c>
      <c r="F10" s="163">
        <v>81.39</v>
      </c>
      <c r="G10" s="48"/>
      <c r="I10" s="1">
        <f t="shared" si="0"/>
        <v>100</v>
      </c>
    </row>
    <row r="11" spans="1:9" ht="45.75" x14ac:dyDescent="0.25">
      <c r="A11" s="46" t="s">
        <v>154</v>
      </c>
      <c r="B11" s="47" t="s">
        <v>150</v>
      </c>
      <c r="C11" s="95" t="s">
        <v>155</v>
      </c>
      <c r="D11" s="162">
        <v>1185000</v>
      </c>
      <c r="E11" s="162">
        <v>1184918.6100000001</v>
      </c>
      <c r="F11" s="163">
        <v>81.39</v>
      </c>
      <c r="G11" s="48" t="s">
        <v>373</v>
      </c>
      <c r="I11" s="1">
        <f t="shared" si="0"/>
        <v>100</v>
      </c>
    </row>
    <row r="12" spans="1:9" ht="45.75" hidden="1" x14ac:dyDescent="0.25">
      <c r="A12" s="46" t="s">
        <v>156</v>
      </c>
      <c r="B12" s="47" t="s">
        <v>150</v>
      </c>
      <c r="C12" s="95" t="s">
        <v>157</v>
      </c>
      <c r="D12" s="162">
        <v>1185000</v>
      </c>
      <c r="E12" s="162">
        <v>1184918.6100000001</v>
      </c>
      <c r="F12" s="164">
        <v>81.39</v>
      </c>
      <c r="G12" s="100" t="s">
        <v>371</v>
      </c>
      <c r="H12" s="101" t="s">
        <v>372</v>
      </c>
      <c r="I12" s="1">
        <f t="shared" si="0"/>
        <v>100</v>
      </c>
    </row>
    <row r="13" spans="1:9" x14ac:dyDescent="0.25">
      <c r="A13" s="46" t="s">
        <v>158</v>
      </c>
      <c r="B13" s="47" t="s">
        <v>150</v>
      </c>
      <c r="C13" s="130" t="s">
        <v>159</v>
      </c>
      <c r="D13" s="165">
        <v>911050</v>
      </c>
      <c r="E13" s="165">
        <v>911003.56</v>
      </c>
      <c r="F13" s="166">
        <v>46.44</v>
      </c>
      <c r="G13" s="97">
        <f>D13</f>
        <v>911050</v>
      </c>
      <c r="H13" s="97">
        <f>E13</f>
        <v>911003.56</v>
      </c>
      <c r="I13" s="1">
        <f t="shared" si="0"/>
        <v>100</v>
      </c>
    </row>
    <row r="14" spans="1:9" ht="34.5" x14ac:dyDescent="0.25">
      <c r="A14" s="46" t="s">
        <v>160</v>
      </c>
      <c r="B14" s="47" t="s">
        <v>150</v>
      </c>
      <c r="C14" s="130" t="s">
        <v>161</v>
      </c>
      <c r="D14" s="165">
        <v>273950</v>
      </c>
      <c r="E14" s="165">
        <v>273915.05</v>
      </c>
      <c r="F14" s="166">
        <v>34.950000000000003</v>
      </c>
      <c r="G14" s="97">
        <f>D14</f>
        <v>273950</v>
      </c>
      <c r="H14" s="97">
        <f>E14</f>
        <v>273915.05</v>
      </c>
      <c r="I14" s="1">
        <f t="shared" si="0"/>
        <v>100</v>
      </c>
    </row>
    <row r="15" spans="1:9" ht="34.5" x14ac:dyDescent="0.25">
      <c r="A15" s="46" t="s">
        <v>162</v>
      </c>
      <c r="B15" s="47" t="s">
        <v>150</v>
      </c>
      <c r="C15" s="95" t="s">
        <v>163</v>
      </c>
      <c r="D15" s="162">
        <v>27651.55</v>
      </c>
      <c r="E15" s="162">
        <v>27651.55</v>
      </c>
      <c r="F15" s="164" t="s">
        <v>35</v>
      </c>
      <c r="G15" s="97">
        <f>D17</f>
        <v>21237.75</v>
      </c>
      <c r="H15" s="97">
        <f>E17</f>
        <v>21237.75</v>
      </c>
      <c r="I15" s="1">
        <f t="shared" si="0"/>
        <v>100</v>
      </c>
    </row>
    <row r="16" spans="1:9" ht="45.75" hidden="1" x14ac:dyDescent="0.25">
      <c r="A16" s="46" t="s">
        <v>156</v>
      </c>
      <c r="B16" s="47" t="s">
        <v>150</v>
      </c>
      <c r="C16" s="95" t="s">
        <v>164</v>
      </c>
      <c r="D16" s="162">
        <v>27651.55</v>
      </c>
      <c r="E16" s="162">
        <v>27651.55</v>
      </c>
      <c r="F16" s="164" t="s">
        <v>35</v>
      </c>
      <c r="G16" s="97">
        <f>D18</f>
        <v>6413.8</v>
      </c>
      <c r="H16" s="97">
        <f>E18</f>
        <v>6413.8</v>
      </c>
      <c r="I16" s="1">
        <f t="shared" si="0"/>
        <v>100</v>
      </c>
    </row>
    <row r="17" spans="1:9" x14ac:dyDescent="0.25">
      <c r="A17" s="46" t="s">
        <v>158</v>
      </c>
      <c r="B17" s="47" t="s">
        <v>150</v>
      </c>
      <c r="C17" s="130" t="s">
        <v>165</v>
      </c>
      <c r="D17" s="165">
        <v>21237.75</v>
      </c>
      <c r="E17" s="165">
        <v>21237.75</v>
      </c>
      <c r="F17" s="166" t="s">
        <v>35</v>
      </c>
      <c r="G17" s="143" t="s">
        <v>370</v>
      </c>
      <c r="H17" s="144"/>
      <c r="I17" s="1">
        <f t="shared" si="0"/>
        <v>100</v>
      </c>
    </row>
    <row r="18" spans="1:9" ht="34.5" x14ac:dyDescent="0.25">
      <c r="A18" s="46" t="s">
        <v>160</v>
      </c>
      <c r="B18" s="47" t="s">
        <v>150</v>
      </c>
      <c r="C18" s="130" t="s">
        <v>166</v>
      </c>
      <c r="D18" s="165">
        <v>6413.8</v>
      </c>
      <c r="E18" s="165">
        <v>6413.8</v>
      </c>
      <c r="F18" s="166" t="s">
        <v>35</v>
      </c>
      <c r="G18" s="97">
        <f>G13+G15</f>
        <v>932287.75</v>
      </c>
      <c r="H18" s="97">
        <f>H13+H15</f>
        <v>932241.31</v>
      </c>
      <c r="I18" s="1">
        <f t="shared" si="0"/>
        <v>100</v>
      </c>
    </row>
    <row r="19" spans="1:9" x14ac:dyDescent="0.25">
      <c r="A19" s="46" t="s">
        <v>167</v>
      </c>
      <c r="B19" s="47" t="s">
        <v>150</v>
      </c>
      <c r="C19" s="95" t="s">
        <v>168</v>
      </c>
      <c r="D19" s="162">
        <v>6133871.5899999999</v>
      </c>
      <c r="E19" s="162">
        <v>5524539.1100000003</v>
      </c>
      <c r="F19" s="164">
        <v>609332.47999999998</v>
      </c>
      <c r="G19" s="97">
        <f>G14+G16</f>
        <v>280363.8</v>
      </c>
      <c r="H19" s="97">
        <f>H14+H16</f>
        <v>280328.84999999998</v>
      </c>
      <c r="I19" s="1">
        <f t="shared" si="0"/>
        <v>90.1</v>
      </c>
    </row>
    <row r="20" spans="1:9" ht="34.5" x14ac:dyDescent="0.25">
      <c r="A20" s="46" t="s">
        <v>169</v>
      </c>
      <c r="B20" s="47" t="s">
        <v>150</v>
      </c>
      <c r="C20" s="95" t="s">
        <v>170</v>
      </c>
      <c r="D20" s="162">
        <v>100000</v>
      </c>
      <c r="E20" s="162">
        <v>69551.66</v>
      </c>
      <c r="F20" s="163">
        <v>30448.34</v>
      </c>
      <c r="G20" s="48"/>
      <c r="I20" s="1">
        <f t="shared" si="0"/>
        <v>69.599999999999994</v>
      </c>
    </row>
    <row r="21" spans="1:9" ht="23.25" hidden="1" x14ac:dyDescent="0.25">
      <c r="A21" s="46" t="s">
        <v>171</v>
      </c>
      <c r="B21" s="47" t="s">
        <v>150</v>
      </c>
      <c r="C21" s="95" t="s">
        <v>172</v>
      </c>
      <c r="D21" s="162">
        <v>100000</v>
      </c>
      <c r="E21" s="162">
        <v>69551.66</v>
      </c>
      <c r="F21" s="163">
        <v>30448.34</v>
      </c>
      <c r="G21" s="48"/>
      <c r="I21" s="1">
        <f t="shared" si="0"/>
        <v>69.599999999999994</v>
      </c>
    </row>
    <row r="22" spans="1:9" x14ac:dyDescent="0.25">
      <c r="A22" s="46" t="s">
        <v>173</v>
      </c>
      <c r="B22" s="47" t="s">
        <v>150</v>
      </c>
      <c r="C22" s="95" t="s">
        <v>174</v>
      </c>
      <c r="D22" s="162">
        <v>50000</v>
      </c>
      <c r="E22" s="162">
        <v>37642.639999999999</v>
      </c>
      <c r="F22" s="163">
        <v>12357.36</v>
      </c>
      <c r="G22" s="48" t="s">
        <v>374</v>
      </c>
      <c r="I22" s="1">
        <f t="shared" si="0"/>
        <v>75.3</v>
      </c>
    </row>
    <row r="23" spans="1:9" x14ac:dyDescent="0.25">
      <c r="A23" s="46" t="s">
        <v>175</v>
      </c>
      <c r="B23" s="47" t="s">
        <v>150</v>
      </c>
      <c r="C23" s="95" t="s">
        <v>176</v>
      </c>
      <c r="D23" s="162">
        <v>50000</v>
      </c>
      <c r="E23" s="162">
        <v>31909.02</v>
      </c>
      <c r="F23" s="164">
        <v>18090.98</v>
      </c>
      <c r="G23" s="97">
        <f>D26+D30</f>
        <v>3943650</v>
      </c>
      <c r="H23" s="97">
        <f>E26+E30</f>
        <v>3714436.83</v>
      </c>
      <c r="I23" s="1">
        <f t="shared" si="0"/>
        <v>63.8</v>
      </c>
    </row>
    <row r="24" spans="1:9" ht="57" x14ac:dyDescent="0.25">
      <c r="A24" s="46" t="s">
        <v>177</v>
      </c>
      <c r="B24" s="47" t="s">
        <v>150</v>
      </c>
      <c r="C24" s="95" t="s">
        <v>178</v>
      </c>
      <c r="D24" s="162">
        <v>2574600</v>
      </c>
      <c r="E24" s="162">
        <v>2574600</v>
      </c>
      <c r="F24" s="164" t="s">
        <v>35</v>
      </c>
      <c r="G24" s="97">
        <f>D27+D32</f>
        <v>1182450</v>
      </c>
      <c r="H24" s="97">
        <f>E27+E32</f>
        <v>1111158.1200000001</v>
      </c>
      <c r="I24" s="1">
        <f t="shared" si="0"/>
        <v>100</v>
      </c>
    </row>
    <row r="25" spans="1:9" ht="45.75" hidden="1" x14ac:dyDescent="0.25">
      <c r="A25" s="46" t="s">
        <v>156</v>
      </c>
      <c r="B25" s="47" t="s">
        <v>150</v>
      </c>
      <c r="C25" s="95" t="s">
        <v>179</v>
      </c>
      <c r="D25" s="162">
        <v>2574600</v>
      </c>
      <c r="E25" s="162">
        <v>2574600</v>
      </c>
      <c r="F25" s="164" t="s">
        <v>35</v>
      </c>
      <c r="G25" s="98"/>
      <c r="H25" s="99"/>
      <c r="I25" s="1">
        <f t="shared" si="0"/>
        <v>100</v>
      </c>
    </row>
    <row r="26" spans="1:9" x14ac:dyDescent="0.25">
      <c r="A26" s="46" t="s">
        <v>158</v>
      </c>
      <c r="B26" s="47" t="s">
        <v>150</v>
      </c>
      <c r="C26" s="130" t="s">
        <v>180</v>
      </c>
      <c r="D26" s="165">
        <v>2000000</v>
      </c>
      <c r="E26" s="165">
        <v>2000000</v>
      </c>
      <c r="F26" s="166" t="s">
        <v>35</v>
      </c>
      <c r="G26" s="143" t="s">
        <v>375</v>
      </c>
      <c r="H26" s="144"/>
      <c r="I26" s="1">
        <f t="shared" si="0"/>
        <v>100</v>
      </c>
    </row>
    <row r="27" spans="1:9" ht="34.5" x14ac:dyDescent="0.25">
      <c r="A27" s="46" t="s">
        <v>160</v>
      </c>
      <c r="B27" s="47" t="s">
        <v>150</v>
      </c>
      <c r="C27" s="130" t="s">
        <v>181</v>
      </c>
      <c r="D27" s="165">
        <v>574600</v>
      </c>
      <c r="E27" s="165">
        <v>574600</v>
      </c>
      <c r="F27" s="166" t="s">
        <v>35</v>
      </c>
      <c r="G27" s="97">
        <f>D42</f>
        <v>32082.639999999999</v>
      </c>
      <c r="H27" s="97">
        <f>E42</f>
        <v>32082.639999999999</v>
      </c>
      <c r="I27" s="1">
        <f t="shared" si="0"/>
        <v>100</v>
      </c>
    </row>
    <row r="28" spans="1:9" ht="45.75" x14ac:dyDescent="0.25">
      <c r="A28" s="46" t="s">
        <v>182</v>
      </c>
      <c r="B28" s="47" t="s">
        <v>150</v>
      </c>
      <c r="C28" s="95" t="s">
        <v>183</v>
      </c>
      <c r="D28" s="162">
        <v>3417500</v>
      </c>
      <c r="E28" s="162">
        <v>2838615.86</v>
      </c>
      <c r="F28" s="164">
        <v>578884.14</v>
      </c>
      <c r="G28" s="97">
        <f>D43</f>
        <v>9688.9500000000007</v>
      </c>
      <c r="H28" s="97">
        <f>E43</f>
        <v>9688.9500000000007</v>
      </c>
      <c r="I28" s="1">
        <f t="shared" si="0"/>
        <v>83.1</v>
      </c>
    </row>
    <row r="29" spans="1:9" ht="45.75" x14ac:dyDescent="0.25">
      <c r="A29" s="46" t="s">
        <v>156</v>
      </c>
      <c r="B29" s="47" t="s">
        <v>150</v>
      </c>
      <c r="C29" s="95" t="s">
        <v>184</v>
      </c>
      <c r="D29" s="162">
        <v>2587500</v>
      </c>
      <c r="E29" s="162">
        <v>2282951.4700000002</v>
      </c>
      <c r="F29" s="164">
        <v>304548.53000000003</v>
      </c>
      <c r="G29" s="102">
        <f>G23+G27</f>
        <v>3975732.64</v>
      </c>
      <c r="H29" s="102">
        <f>H23+H27</f>
        <v>3746519.47</v>
      </c>
      <c r="I29" s="1">
        <f t="shared" si="0"/>
        <v>88.2</v>
      </c>
    </row>
    <row r="30" spans="1:9" x14ac:dyDescent="0.25">
      <c r="A30" s="46" t="s">
        <v>158</v>
      </c>
      <c r="B30" s="47" t="s">
        <v>150</v>
      </c>
      <c r="C30" s="130" t="s">
        <v>185</v>
      </c>
      <c r="D30" s="165">
        <v>1943650</v>
      </c>
      <c r="E30" s="165">
        <v>1714436.83</v>
      </c>
      <c r="F30" s="166">
        <v>229213.17</v>
      </c>
      <c r="G30" s="102">
        <f>G24+G28</f>
        <v>1192138.95</v>
      </c>
      <c r="H30" s="102">
        <f>H24+H28</f>
        <v>1120847.07</v>
      </c>
      <c r="I30" s="1">
        <f t="shared" si="0"/>
        <v>88.2</v>
      </c>
    </row>
    <row r="31" spans="1:9" ht="23.25" x14ac:dyDescent="0.25">
      <c r="A31" s="46" t="s">
        <v>186</v>
      </c>
      <c r="B31" s="47" t="s">
        <v>150</v>
      </c>
      <c r="C31" s="95" t="s">
        <v>187</v>
      </c>
      <c r="D31" s="162">
        <v>36000</v>
      </c>
      <c r="E31" s="162">
        <v>31956.52</v>
      </c>
      <c r="F31" s="163">
        <v>4043.48</v>
      </c>
      <c r="G31" s="48"/>
      <c r="I31" s="1">
        <f t="shared" si="0"/>
        <v>88.8</v>
      </c>
    </row>
    <row r="32" spans="1:9" ht="34.5" x14ac:dyDescent="0.25">
      <c r="A32" s="46" t="s">
        <v>160</v>
      </c>
      <c r="B32" s="47" t="s">
        <v>150</v>
      </c>
      <c r="C32" s="130" t="s">
        <v>188</v>
      </c>
      <c r="D32" s="165">
        <v>607850</v>
      </c>
      <c r="E32" s="165">
        <v>536558.12</v>
      </c>
      <c r="F32" s="167">
        <v>71291.88</v>
      </c>
      <c r="G32" s="48" t="s">
        <v>376</v>
      </c>
      <c r="I32" s="1">
        <f t="shared" si="0"/>
        <v>88.3</v>
      </c>
    </row>
    <row r="33" spans="1:9" ht="23.25" hidden="1" x14ac:dyDescent="0.25">
      <c r="A33" s="46" t="s">
        <v>171</v>
      </c>
      <c r="B33" s="47" t="s">
        <v>150</v>
      </c>
      <c r="C33" s="95" t="s">
        <v>189</v>
      </c>
      <c r="D33" s="162">
        <v>800000</v>
      </c>
      <c r="E33" s="162">
        <v>531173.39</v>
      </c>
      <c r="F33" s="164">
        <v>268826.61</v>
      </c>
      <c r="G33" s="103">
        <f>G13+G23</f>
        <v>4854700</v>
      </c>
      <c r="H33" s="103">
        <f>H13+H23</f>
        <v>4625440.3900000006</v>
      </c>
      <c r="I33" s="1">
        <f t="shared" si="0"/>
        <v>66.400000000000006</v>
      </c>
    </row>
    <row r="34" spans="1:9" x14ac:dyDescent="0.25">
      <c r="A34" s="46" t="s">
        <v>173</v>
      </c>
      <c r="B34" s="47" t="s">
        <v>150</v>
      </c>
      <c r="C34" s="95" t="s">
        <v>190</v>
      </c>
      <c r="D34" s="162">
        <v>600000</v>
      </c>
      <c r="E34" s="162">
        <v>391960.5</v>
      </c>
      <c r="F34" s="164">
        <v>208039.5</v>
      </c>
      <c r="G34" s="103">
        <f>G14+G24</f>
        <v>1456400</v>
      </c>
      <c r="H34" s="103">
        <f>H14+H24</f>
        <v>1385073.1700000002</v>
      </c>
      <c r="I34" s="1">
        <f t="shared" si="0"/>
        <v>65.3</v>
      </c>
    </row>
    <row r="35" spans="1:9" x14ac:dyDescent="0.25">
      <c r="A35" s="46" t="s">
        <v>175</v>
      </c>
      <c r="B35" s="47" t="s">
        <v>150</v>
      </c>
      <c r="C35" s="95" t="s">
        <v>191</v>
      </c>
      <c r="D35" s="162">
        <v>200000</v>
      </c>
      <c r="E35" s="162">
        <v>139212.89000000001</v>
      </c>
      <c r="F35" s="164">
        <v>60787.11</v>
      </c>
      <c r="G35" s="104"/>
      <c r="H35" s="105"/>
      <c r="I35" s="1">
        <f t="shared" si="0"/>
        <v>69.599999999999994</v>
      </c>
    </row>
    <row r="36" spans="1:9" x14ac:dyDescent="0.25">
      <c r="A36" s="46" t="s">
        <v>192</v>
      </c>
      <c r="B36" s="47" t="s">
        <v>150</v>
      </c>
      <c r="C36" s="95" t="s">
        <v>193</v>
      </c>
      <c r="D36" s="162">
        <v>30000</v>
      </c>
      <c r="E36" s="162">
        <v>24491</v>
      </c>
      <c r="F36" s="164">
        <v>5509</v>
      </c>
      <c r="G36" s="103">
        <f>G15+G27</f>
        <v>53320.39</v>
      </c>
      <c r="H36" s="103">
        <f>H15+H27</f>
        <v>53320.39</v>
      </c>
      <c r="I36" s="1">
        <f t="shared" si="0"/>
        <v>81.599999999999994</v>
      </c>
    </row>
    <row r="37" spans="1:9" x14ac:dyDescent="0.25">
      <c r="A37" s="46" t="s">
        <v>194</v>
      </c>
      <c r="B37" s="47" t="s">
        <v>150</v>
      </c>
      <c r="C37" s="95" t="s">
        <v>195</v>
      </c>
      <c r="D37" s="162">
        <v>600</v>
      </c>
      <c r="E37" s="162" t="s">
        <v>35</v>
      </c>
      <c r="F37" s="164">
        <v>600</v>
      </c>
      <c r="G37" s="103">
        <f>G16+G28</f>
        <v>16102.75</v>
      </c>
      <c r="H37" s="103">
        <f>H16+H28</f>
        <v>16102.75</v>
      </c>
    </row>
    <row r="38" spans="1:9" x14ac:dyDescent="0.25">
      <c r="A38" s="46" t="s">
        <v>196</v>
      </c>
      <c r="B38" s="47" t="s">
        <v>150</v>
      </c>
      <c r="C38" s="95" t="s">
        <v>197</v>
      </c>
      <c r="D38" s="162">
        <v>5000</v>
      </c>
      <c r="E38" s="162">
        <v>4841</v>
      </c>
      <c r="F38" s="163">
        <v>159</v>
      </c>
      <c r="G38" s="48" t="s">
        <v>377</v>
      </c>
      <c r="I38" s="1">
        <f t="shared" si="0"/>
        <v>96.8</v>
      </c>
    </row>
    <row r="39" spans="1:9" x14ac:dyDescent="0.25">
      <c r="A39" s="46" t="s">
        <v>198</v>
      </c>
      <c r="B39" s="47" t="s">
        <v>150</v>
      </c>
      <c r="C39" s="95" t="s">
        <v>199</v>
      </c>
      <c r="D39" s="162">
        <v>24400</v>
      </c>
      <c r="E39" s="162">
        <v>19650</v>
      </c>
      <c r="F39" s="164">
        <v>4750</v>
      </c>
      <c r="G39" s="102">
        <f>G33+G36</f>
        <v>4908020.3899999997</v>
      </c>
      <c r="H39" s="102">
        <f>H33+H36</f>
        <v>4678760.78</v>
      </c>
      <c r="I39" s="1">
        <f t="shared" si="0"/>
        <v>80.5</v>
      </c>
    </row>
    <row r="40" spans="1:9" ht="34.5" x14ac:dyDescent="0.25">
      <c r="A40" s="46" t="s">
        <v>200</v>
      </c>
      <c r="B40" s="47" t="s">
        <v>150</v>
      </c>
      <c r="C40" s="95" t="s">
        <v>201</v>
      </c>
      <c r="D40" s="162">
        <v>41771.589999999997</v>
      </c>
      <c r="E40" s="162">
        <v>41771.589999999997</v>
      </c>
      <c r="F40" s="164" t="s">
        <v>35</v>
      </c>
      <c r="G40" s="102">
        <f>G34+G37</f>
        <v>1472502.75</v>
      </c>
      <c r="H40" s="102">
        <f>H34+H37</f>
        <v>1401175.9200000002</v>
      </c>
      <c r="I40" s="1">
        <f t="shared" si="0"/>
        <v>100</v>
      </c>
    </row>
    <row r="41" spans="1:9" ht="45.75" hidden="1" x14ac:dyDescent="0.25">
      <c r="A41" s="46" t="s">
        <v>156</v>
      </c>
      <c r="B41" s="47" t="s">
        <v>150</v>
      </c>
      <c r="C41" s="95" t="s">
        <v>202</v>
      </c>
      <c r="D41" s="162">
        <v>41771.589999999997</v>
      </c>
      <c r="E41" s="162">
        <v>41771.589999999997</v>
      </c>
      <c r="F41" s="163" t="s">
        <v>35</v>
      </c>
      <c r="G41" s="48"/>
      <c r="I41" s="1">
        <f t="shared" si="0"/>
        <v>100</v>
      </c>
    </row>
    <row r="42" spans="1:9" x14ac:dyDescent="0.25">
      <c r="A42" s="46" t="s">
        <v>158</v>
      </c>
      <c r="B42" s="47" t="s">
        <v>150</v>
      </c>
      <c r="C42" s="130" t="s">
        <v>203</v>
      </c>
      <c r="D42" s="165">
        <v>32082.639999999999</v>
      </c>
      <c r="E42" s="165">
        <v>32082.639999999999</v>
      </c>
      <c r="F42" s="167" t="s">
        <v>35</v>
      </c>
      <c r="G42" s="48"/>
      <c r="I42" s="1">
        <f t="shared" si="0"/>
        <v>100</v>
      </c>
    </row>
    <row r="43" spans="1:9" ht="34.5" x14ac:dyDescent="0.25">
      <c r="A43" s="46" t="s">
        <v>160</v>
      </c>
      <c r="B43" s="47" t="s">
        <v>150</v>
      </c>
      <c r="C43" s="130" t="s">
        <v>204</v>
      </c>
      <c r="D43" s="165">
        <v>9688.9500000000007</v>
      </c>
      <c r="E43" s="165">
        <v>9688.9500000000007</v>
      </c>
      <c r="F43" s="167" t="s">
        <v>35</v>
      </c>
      <c r="G43" s="48"/>
      <c r="I43" s="1">
        <f t="shared" si="0"/>
        <v>100</v>
      </c>
    </row>
    <row r="44" spans="1:9" x14ac:dyDescent="0.25">
      <c r="A44" s="46" t="s">
        <v>205</v>
      </c>
      <c r="B44" s="47" t="s">
        <v>150</v>
      </c>
      <c r="C44" s="95" t="s">
        <v>206</v>
      </c>
      <c r="D44" s="162">
        <v>412300</v>
      </c>
      <c r="E44" s="162">
        <v>412300</v>
      </c>
      <c r="F44" s="163" t="s">
        <v>35</v>
      </c>
      <c r="G44" s="48"/>
      <c r="I44" s="1">
        <f t="shared" si="0"/>
        <v>100</v>
      </c>
    </row>
    <row r="45" spans="1:9" x14ac:dyDescent="0.25">
      <c r="A45" s="46" t="s">
        <v>207</v>
      </c>
      <c r="B45" s="47" t="s">
        <v>150</v>
      </c>
      <c r="C45" s="95" t="s">
        <v>208</v>
      </c>
      <c r="D45" s="162">
        <v>412300</v>
      </c>
      <c r="E45" s="162">
        <v>412300</v>
      </c>
      <c r="F45" s="163" t="s">
        <v>35</v>
      </c>
      <c r="G45" s="48"/>
      <c r="I45" s="1">
        <f t="shared" si="0"/>
        <v>100</v>
      </c>
    </row>
    <row r="46" spans="1:9" ht="45.75" x14ac:dyDescent="0.25">
      <c r="A46" s="46" t="s">
        <v>209</v>
      </c>
      <c r="B46" s="47" t="s">
        <v>150</v>
      </c>
      <c r="C46" s="95" t="s">
        <v>210</v>
      </c>
      <c r="D46" s="162">
        <v>412300</v>
      </c>
      <c r="E46" s="162">
        <v>412300</v>
      </c>
      <c r="F46" s="163" t="s">
        <v>35</v>
      </c>
      <c r="G46" s="48"/>
      <c r="I46" s="1">
        <f t="shared" si="0"/>
        <v>100</v>
      </c>
    </row>
    <row r="47" spans="1:9" ht="45.75" x14ac:dyDescent="0.25">
      <c r="A47" s="46" t="s">
        <v>156</v>
      </c>
      <c r="B47" s="47" t="s">
        <v>150</v>
      </c>
      <c r="C47" s="95" t="s">
        <v>211</v>
      </c>
      <c r="D47" s="162">
        <v>400300</v>
      </c>
      <c r="E47" s="162">
        <v>400300</v>
      </c>
      <c r="F47" s="163" t="s">
        <v>35</v>
      </c>
      <c r="G47" s="48"/>
      <c r="I47" s="1">
        <f t="shared" si="0"/>
        <v>100</v>
      </c>
    </row>
    <row r="48" spans="1:9" x14ac:dyDescent="0.25">
      <c r="A48" s="46" t="s">
        <v>158</v>
      </c>
      <c r="B48" s="47" t="s">
        <v>150</v>
      </c>
      <c r="C48" s="130" t="s">
        <v>212</v>
      </c>
      <c r="D48" s="165">
        <v>308377.88</v>
      </c>
      <c r="E48" s="165">
        <v>308377.88</v>
      </c>
      <c r="F48" s="167" t="s">
        <v>35</v>
      </c>
      <c r="G48" s="48"/>
      <c r="I48" s="1">
        <f t="shared" si="0"/>
        <v>100</v>
      </c>
    </row>
    <row r="49" spans="1:9" ht="34.5" x14ac:dyDescent="0.25">
      <c r="A49" s="46" t="s">
        <v>160</v>
      </c>
      <c r="B49" s="47" t="s">
        <v>150</v>
      </c>
      <c r="C49" s="130" t="s">
        <v>213</v>
      </c>
      <c r="D49" s="165">
        <v>91922.12</v>
      </c>
      <c r="E49" s="165">
        <v>91922.12</v>
      </c>
      <c r="F49" s="167" t="s">
        <v>35</v>
      </c>
      <c r="G49" s="48"/>
      <c r="I49" s="1">
        <f t="shared" si="0"/>
        <v>100</v>
      </c>
    </row>
    <row r="50" spans="1:9" ht="23.25" hidden="1" x14ac:dyDescent="0.25">
      <c r="A50" s="46" t="s">
        <v>171</v>
      </c>
      <c r="B50" s="47" t="s">
        <v>150</v>
      </c>
      <c r="C50" s="95" t="s">
        <v>214</v>
      </c>
      <c r="D50" s="162">
        <v>12000</v>
      </c>
      <c r="E50" s="162">
        <v>12000</v>
      </c>
      <c r="F50" s="163" t="s">
        <v>35</v>
      </c>
      <c r="G50" s="48"/>
      <c r="I50" s="1">
        <f t="shared" si="0"/>
        <v>100</v>
      </c>
    </row>
    <row r="51" spans="1:9" x14ac:dyDescent="0.25">
      <c r="A51" s="46" t="s">
        <v>173</v>
      </c>
      <c r="B51" s="47" t="s">
        <v>150</v>
      </c>
      <c r="C51" s="95" t="s">
        <v>215</v>
      </c>
      <c r="D51" s="162">
        <v>6000</v>
      </c>
      <c r="E51" s="162">
        <v>6000</v>
      </c>
      <c r="F51" s="163" t="s">
        <v>35</v>
      </c>
      <c r="G51" s="48"/>
      <c r="I51" s="1">
        <f t="shared" si="0"/>
        <v>100</v>
      </c>
    </row>
    <row r="52" spans="1:9" x14ac:dyDescent="0.25">
      <c r="A52" s="46" t="s">
        <v>175</v>
      </c>
      <c r="B52" s="47" t="s">
        <v>150</v>
      </c>
      <c r="C52" s="95" t="s">
        <v>216</v>
      </c>
      <c r="D52" s="162">
        <v>6000</v>
      </c>
      <c r="E52" s="162">
        <v>6000</v>
      </c>
      <c r="F52" s="163" t="s">
        <v>35</v>
      </c>
      <c r="G52" s="48"/>
      <c r="I52" s="1">
        <f t="shared" si="0"/>
        <v>100</v>
      </c>
    </row>
    <row r="53" spans="1:9" ht="23.25" x14ac:dyDescent="0.25">
      <c r="A53" s="46" t="s">
        <v>217</v>
      </c>
      <c r="B53" s="47" t="s">
        <v>150</v>
      </c>
      <c r="C53" s="95" t="s">
        <v>218</v>
      </c>
      <c r="D53" s="162">
        <v>5000</v>
      </c>
      <c r="E53" s="162">
        <v>444</v>
      </c>
      <c r="F53" s="163">
        <v>4556</v>
      </c>
      <c r="G53" s="48"/>
      <c r="I53" s="1">
        <f t="shared" si="0"/>
        <v>8.9</v>
      </c>
    </row>
    <row r="54" spans="1:9" ht="23.25" x14ac:dyDescent="0.25">
      <c r="A54" s="46" t="s">
        <v>219</v>
      </c>
      <c r="B54" s="47" t="s">
        <v>150</v>
      </c>
      <c r="C54" s="95" t="s">
        <v>220</v>
      </c>
      <c r="D54" s="162">
        <v>5000</v>
      </c>
      <c r="E54" s="162">
        <v>444</v>
      </c>
      <c r="F54" s="163">
        <v>4556</v>
      </c>
      <c r="G54" s="48"/>
      <c r="I54" s="1">
        <f t="shared" si="0"/>
        <v>8.9</v>
      </c>
    </row>
    <row r="55" spans="1:9" ht="45.75" x14ac:dyDescent="0.25">
      <c r="A55" s="46" t="s">
        <v>221</v>
      </c>
      <c r="B55" s="47" t="s">
        <v>150</v>
      </c>
      <c r="C55" s="95" t="s">
        <v>222</v>
      </c>
      <c r="D55" s="162">
        <v>5000</v>
      </c>
      <c r="E55" s="162">
        <v>444</v>
      </c>
      <c r="F55" s="163">
        <v>4556</v>
      </c>
      <c r="G55" s="48"/>
      <c r="I55" s="1">
        <f t="shared" si="0"/>
        <v>8.9</v>
      </c>
    </row>
    <row r="56" spans="1:9" ht="45.75" hidden="1" x14ac:dyDescent="0.25">
      <c r="A56" s="46" t="s">
        <v>156</v>
      </c>
      <c r="B56" s="47" t="s">
        <v>150</v>
      </c>
      <c r="C56" s="95" t="s">
        <v>223</v>
      </c>
      <c r="D56" s="162">
        <v>4000</v>
      </c>
      <c r="E56" s="162">
        <v>444</v>
      </c>
      <c r="F56" s="163">
        <v>3556</v>
      </c>
      <c r="G56" s="48"/>
      <c r="I56" s="1">
        <f t="shared" si="0"/>
        <v>11.1</v>
      </c>
    </row>
    <row r="57" spans="1:9" ht="23.25" x14ac:dyDescent="0.25">
      <c r="A57" s="46" t="s">
        <v>224</v>
      </c>
      <c r="B57" s="47" t="s">
        <v>150</v>
      </c>
      <c r="C57" s="95" t="s">
        <v>225</v>
      </c>
      <c r="D57" s="162">
        <v>4000</v>
      </c>
      <c r="E57" s="162">
        <v>444</v>
      </c>
      <c r="F57" s="163">
        <v>3556</v>
      </c>
      <c r="G57" s="48"/>
      <c r="I57" s="1">
        <f t="shared" si="0"/>
        <v>11.1</v>
      </c>
    </row>
    <row r="58" spans="1:9" ht="23.25" hidden="1" x14ac:dyDescent="0.25">
      <c r="A58" s="46" t="s">
        <v>171</v>
      </c>
      <c r="B58" s="47" t="s">
        <v>150</v>
      </c>
      <c r="C58" s="95" t="s">
        <v>226</v>
      </c>
      <c r="D58" s="162">
        <v>1000</v>
      </c>
      <c r="E58" s="162" t="s">
        <v>35</v>
      </c>
      <c r="F58" s="163">
        <v>1000</v>
      </c>
      <c r="G58" s="48"/>
      <c r="I58" s="1" t="e">
        <f t="shared" si="0"/>
        <v>#VALUE!</v>
      </c>
    </row>
    <row r="59" spans="1:9" x14ac:dyDescent="0.25">
      <c r="A59" s="46" t="s">
        <v>173</v>
      </c>
      <c r="B59" s="47" t="s">
        <v>150</v>
      </c>
      <c r="C59" s="95" t="s">
        <v>227</v>
      </c>
      <c r="D59" s="162">
        <v>1000</v>
      </c>
      <c r="E59" s="162" t="s">
        <v>35</v>
      </c>
      <c r="F59" s="163">
        <v>1000</v>
      </c>
      <c r="G59" s="48"/>
    </row>
    <row r="60" spans="1:9" x14ac:dyDescent="0.25">
      <c r="A60" s="46" t="s">
        <v>228</v>
      </c>
      <c r="B60" s="47" t="s">
        <v>150</v>
      </c>
      <c r="C60" s="95" t="s">
        <v>229</v>
      </c>
      <c r="D60" s="162">
        <v>2060000</v>
      </c>
      <c r="E60" s="162">
        <v>2059507.5</v>
      </c>
      <c r="F60" s="163">
        <v>492.5</v>
      </c>
      <c r="G60" s="48"/>
      <c r="I60" s="1">
        <f t="shared" si="0"/>
        <v>100</v>
      </c>
    </row>
    <row r="61" spans="1:9" x14ac:dyDescent="0.25">
      <c r="A61" s="46" t="s">
        <v>230</v>
      </c>
      <c r="B61" s="47" t="s">
        <v>150</v>
      </c>
      <c r="C61" s="95" t="s">
        <v>231</v>
      </c>
      <c r="D61" s="162">
        <v>1960000</v>
      </c>
      <c r="E61" s="162">
        <v>1960000</v>
      </c>
      <c r="F61" s="163" t="s">
        <v>35</v>
      </c>
      <c r="G61" s="48"/>
      <c r="I61" s="1">
        <f t="shared" si="0"/>
        <v>100</v>
      </c>
    </row>
    <row r="62" spans="1:9" ht="34.5" x14ac:dyDescent="0.25">
      <c r="A62" s="46" t="s">
        <v>232</v>
      </c>
      <c r="B62" s="47" t="s">
        <v>150</v>
      </c>
      <c r="C62" s="95" t="s">
        <v>233</v>
      </c>
      <c r="D62" s="162">
        <v>1960000</v>
      </c>
      <c r="E62" s="162">
        <v>1960000</v>
      </c>
      <c r="F62" s="163" t="s">
        <v>35</v>
      </c>
      <c r="G62" s="48"/>
      <c r="I62" s="1">
        <f t="shared" si="0"/>
        <v>100</v>
      </c>
    </row>
    <row r="63" spans="1:9" ht="23.25" hidden="1" x14ac:dyDescent="0.25">
      <c r="A63" s="46" t="s">
        <v>171</v>
      </c>
      <c r="B63" s="47" t="s">
        <v>150</v>
      </c>
      <c r="C63" s="95" t="s">
        <v>234</v>
      </c>
      <c r="D63" s="162">
        <v>1960000</v>
      </c>
      <c r="E63" s="162">
        <v>1960000</v>
      </c>
      <c r="F63" s="163" t="s">
        <v>35</v>
      </c>
      <c r="G63" s="48"/>
      <c r="I63" s="1">
        <f t="shared" si="0"/>
        <v>100</v>
      </c>
    </row>
    <row r="64" spans="1:9" x14ac:dyDescent="0.25">
      <c r="A64" s="46" t="s">
        <v>173</v>
      </c>
      <c r="B64" s="47" t="s">
        <v>150</v>
      </c>
      <c r="C64" s="95" t="s">
        <v>235</v>
      </c>
      <c r="D64" s="162">
        <v>1960000</v>
      </c>
      <c r="E64" s="162">
        <v>1960000</v>
      </c>
      <c r="F64" s="163" t="s">
        <v>35</v>
      </c>
      <c r="G64" s="48"/>
      <c r="I64" s="1">
        <f t="shared" si="0"/>
        <v>100</v>
      </c>
    </row>
    <row r="65" spans="1:9" x14ac:dyDescent="0.25">
      <c r="A65" s="46" t="s">
        <v>236</v>
      </c>
      <c r="B65" s="47" t="s">
        <v>150</v>
      </c>
      <c r="C65" s="95" t="s">
        <v>237</v>
      </c>
      <c r="D65" s="162">
        <v>100000</v>
      </c>
      <c r="E65" s="162">
        <v>99507.5</v>
      </c>
      <c r="F65" s="163">
        <v>492.5</v>
      </c>
      <c r="G65" s="48"/>
      <c r="I65" s="1">
        <f t="shared" si="0"/>
        <v>99.5</v>
      </c>
    </row>
    <row r="66" spans="1:9" ht="34.5" x14ac:dyDescent="0.25">
      <c r="A66" s="46" t="s">
        <v>238</v>
      </c>
      <c r="B66" s="47" t="s">
        <v>150</v>
      </c>
      <c r="C66" s="95" t="s">
        <v>239</v>
      </c>
      <c r="D66" s="162">
        <v>100000</v>
      </c>
      <c r="E66" s="162">
        <v>99507.5</v>
      </c>
      <c r="F66" s="163">
        <v>492.5</v>
      </c>
      <c r="G66" s="48"/>
      <c r="I66" s="1">
        <f t="shared" si="0"/>
        <v>99.5</v>
      </c>
    </row>
    <row r="67" spans="1:9" ht="23.25" hidden="1" x14ac:dyDescent="0.25">
      <c r="A67" s="46" t="s">
        <v>171</v>
      </c>
      <c r="B67" s="47" t="s">
        <v>150</v>
      </c>
      <c r="C67" s="95" t="s">
        <v>240</v>
      </c>
      <c r="D67" s="162">
        <v>100000</v>
      </c>
      <c r="E67" s="162">
        <v>99507.5</v>
      </c>
      <c r="F67" s="163">
        <v>492.5</v>
      </c>
      <c r="G67" s="48"/>
      <c r="I67" s="1">
        <f t="shared" si="0"/>
        <v>99.5</v>
      </c>
    </row>
    <row r="68" spans="1:9" x14ac:dyDescent="0.25">
      <c r="A68" s="46" t="s">
        <v>173</v>
      </c>
      <c r="B68" s="47" t="s">
        <v>150</v>
      </c>
      <c r="C68" s="95" t="s">
        <v>241</v>
      </c>
      <c r="D68" s="162">
        <v>100000</v>
      </c>
      <c r="E68" s="162">
        <v>99507.5</v>
      </c>
      <c r="F68" s="163">
        <v>492.5</v>
      </c>
      <c r="G68" s="48"/>
      <c r="I68" s="1">
        <f t="shared" si="0"/>
        <v>99.5</v>
      </c>
    </row>
    <row r="69" spans="1:9" x14ac:dyDescent="0.25">
      <c r="A69" s="46" t="s">
        <v>242</v>
      </c>
      <c r="B69" s="47" t="s">
        <v>150</v>
      </c>
      <c r="C69" s="95" t="s">
        <v>243</v>
      </c>
      <c r="D69" s="162">
        <v>10605706.24</v>
      </c>
      <c r="E69" s="162">
        <v>9228398.2400000002</v>
      </c>
      <c r="F69" s="163">
        <v>1377308</v>
      </c>
      <c r="G69" s="48"/>
      <c r="I69" s="1">
        <f t="shared" si="0"/>
        <v>87</v>
      </c>
    </row>
    <row r="70" spans="1:9" x14ac:dyDescent="0.25">
      <c r="A70" s="46" t="s">
        <v>244</v>
      </c>
      <c r="B70" s="47" t="s">
        <v>150</v>
      </c>
      <c r="C70" s="95" t="s">
        <v>245</v>
      </c>
      <c r="D70" s="162">
        <v>15000</v>
      </c>
      <c r="E70" s="162">
        <v>13733.4</v>
      </c>
      <c r="F70" s="163">
        <v>1266.5999999999999</v>
      </c>
      <c r="G70" s="48"/>
      <c r="I70" s="1">
        <f t="shared" si="0"/>
        <v>91.6</v>
      </c>
    </row>
    <row r="71" spans="1:9" ht="34.5" x14ac:dyDescent="0.25">
      <c r="A71" s="46" t="s">
        <v>246</v>
      </c>
      <c r="B71" s="47" t="s">
        <v>150</v>
      </c>
      <c r="C71" s="95" t="s">
        <v>247</v>
      </c>
      <c r="D71" s="162">
        <v>15000</v>
      </c>
      <c r="E71" s="162">
        <v>13733.4</v>
      </c>
      <c r="F71" s="163">
        <v>1266.5999999999999</v>
      </c>
      <c r="G71" s="48"/>
      <c r="I71" s="1">
        <f t="shared" si="0"/>
        <v>91.6</v>
      </c>
    </row>
    <row r="72" spans="1:9" ht="23.25" hidden="1" x14ac:dyDescent="0.25">
      <c r="A72" s="46" t="s">
        <v>171</v>
      </c>
      <c r="B72" s="47" t="s">
        <v>150</v>
      </c>
      <c r="C72" s="95" t="s">
        <v>248</v>
      </c>
      <c r="D72" s="162">
        <v>15000</v>
      </c>
      <c r="E72" s="162">
        <v>13733.4</v>
      </c>
      <c r="F72" s="163">
        <v>1266.5999999999999</v>
      </c>
      <c r="G72" s="48"/>
      <c r="I72" s="1">
        <f t="shared" ref="I72:I126" si="1">ROUND(E72/D72*100,1)</f>
        <v>91.6</v>
      </c>
    </row>
    <row r="73" spans="1:9" x14ac:dyDescent="0.25">
      <c r="A73" s="46" t="s">
        <v>173</v>
      </c>
      <c r="B73" s="47" t="s">
        <v>150</v>
      </c>
      <c r="C73" s="95" t="s">
        <v>249</v>
      </c>
      <c r="D73" s="162">
        <v>15000</v>
      </c>
      <c r="E73" s="162">
        <v>13733.4</v>
      </c>
      <c r="F73" s="163">
        <v>1266.5999999999999</v>
      </c>
      <c r="G73" s="48"/>
      <c r="I73" s="1">
        <f t="shared" si="1"/>
        <v>91.6</v>
      </c>
    </row>
    <row r="74" spans="1:9" x14ac:dyDescent="0.25">
      <c r="A74" s="46" t="s">
        <v>250</v>
      </c>
      <c r="B74" s="47" t="s">
        <v>150</v>
      </c>
      <c r="C74" s="95" t="s">
        <v>251</v>
      </c>
      <c r="D74" s="162">
        <v>2396870</v>
      </c>
      <c r="E74" s="162">
        <v>2294413.4500000002</v>
      </c>
      <c r="F74" s="163">
        <v>102456.55</v>
      </c>
      <c r="G74" s="48"/>
      <c r="I74" s="1">
        <f t="shared" si="1"/>
        <v>95.7</v>
      </c>
    </row>
    <row r="75" spans="1:9" x14ac:dyDescent="0.25">
      <c r="A75" s="46" t="s">
        <v>252</v>
      </c>
      <c r="B75" s="47" t="s">
        <v>150</v>
      </c>
      <c r="C75" s="95" t="s">
        <v>253</v>
      </c>
      <c r="D75" s="162">
        <v>420000</v>
      </c>
      <c r="E75" s="162">
        <v>420000</v>
      </c>
      <c r="F75" s="163" t="s">
        <v>35</v>
      </c>
      <c r="G75" s="48"/>
      <c r="I75" s="1">
        <f t="shared" si="1"/>
        <v>100</v>
      </c>
    </row>
    <row r="76" spans="1:9" ht="23.25" hidden="1" x14ac:dyDescent="0.25">
      <c r="A76" s="46" t="s">
        <v>171</v>
      </c>
      <c r="B76" s="47" t="s">
        <v>150</v>
      </c>
      <c r="C76" s="95" t="s">
        <v>254</v>
      </c>
      <c r="D76" s="162">
        <v>420000</v>
      </c>
      <c r="E76" s="162">
        <v>420000</v>
      </c>
      <c r="F76" s="163" t="s">
        <v>35</v>
      </c>
      <c r="G76" s="48"/>
      <c r="I76" s="1">
        <f t="shared" si="1"/>
        <v>100</v>
      </c>
    </row>
    <row r="77" spans="1:9" x14ac:dyDescent="0.25">
      <c r="A77" s="46" t="s">
        <v>173</v>
      </c>
      <c r="B77" s="47" t="s">
        <v>150</v>
      </c>
      <c r="C77" s="95" t="s">
        <v>255</v>
      </c>
      <c r="D77" s="162">
        <v>420000</v>
      </c>
      <c r="E77" s="162">
        <v>420000</v>
      </c>
      <c r="F77" s="163" t="s">
        <v>35</v>
      </c>
      <c r="G77" s="48"/>
      <c r="I77" s="1">
        <f t="shared" si="1"/>
        <v>100</v>
      </c>
    </row>
    <row r="78" spans="1:9" ht="23.25" x14ac:dyDescent="0.25">
      <c r="A78" s="46" t="s">
        <v>256</v>
      </c>
      <c r="B78" s="47" t="s">
        <v>150</v>
      </c>
      <c r="C78" s="95" t="s">
        <v>257</v>
      </c>
      <c r="D78" s="162">
        <v>1976870</v>
      </c>
      <c r="E78" s="162">
        <v>1874413.45</v>
      </c>
      <c r="F78" s="163">
        <v>102456.55</v>
      </c>
      <c r="G78" s="48"/>
      <c r="I78" s="1">
        <f t="shared" si="1"/>
        <v>94.8</v>
      </c>
    </row>
    <row r="79" spans="1:9" ht="23.25" hidden="1" x14ac:dyDescent="0.25">
      <c r="A79" s="46" t="s">
        <v>171</v>
      </c>
      <c r="B79" s="47" t="s">
        <v>150</v>
      </c>
      <c r="C79" s="95" t="s">
        <v>258</v>
      </c>
      <c r="D79" s="162">
        <v>1976870</v>
      </c>
      <c r="E79" s="162">
        <v>1874413.45</v>
      </c>
      <c r="F79" s="163">
        <v>102456.55</v>
      </c>
      <c r="G79" s="48"/>
      <c r="I79" s="1">
        <f t="shared" si="1"/>
        <v>94.8</v>
      </c>
    </row>
    <row r="80" spans="1:9" x14ac:dyDescent="0.25">
      <c r="A80" s="46" t="s">
        <v>173</v>
      </c>
      <c r="B80" s="47" t="s">
        <v>150</v>
      </c>
      <c r="C80" s="95" t="s">
        <v>259</v>
      </c>
      <c r="D80" s="162">
        <v>1916870</v>
      </c>
      <c r="E80" s="162">
        <v>1862572.5</v>
      </c>
      <c r="F80" s="163">
        <v>54297.5</v>
      </c>
      <c r="G80" s="48"/>
      <c r="I80" s="1">
        <f t="shared" si="1"/>
        <v>97.2</v>
      </c>
    </row>
    <row r="81" spans="1:9" x14ac:dyDescent="0.25">
      <c r="A81" s="46" t="s">
        <v>175</v>
      </c>
      <c r="B81" s="47" t="s">
        <v>150</v>
      </c>
      <c r="C81" s="95" t="s">
        <v>260</v>
      </c>
      <c r="D81" s="162">
        <v>60000</v>
      </c>
      <c r="E81" s="162">
        <v>11840.95</v>
      </c>
      <c r="F81" s="163">
        <v>48159.05</v>
      </c>
      <c r="G81" s="48"/>
      <c r="I81" s="1">
        <f t="shared" si="1"/>
        <v>19.7</v>
      </c>
    </row>
    <row r="82" spans="1:9" x14ac:dyDescent="0.25">
      <c r="A82" s="46" t="s">
        <v>261</v>
      </c>
      <c r="B82" s="47" t="s">
        <v>150</v>
      </c>
      <c r="C82" s="95" t="s">
        <v>262</v>
      </c>
      <c r="D82" s="162">
        <v>8193836.2400000002</v>
      </c>
      <c r="E82" s="162">
        <v>6920251.3899999997</v>
      </c>
      <c r="F82" s="163">
        <v>1273584.8500000001</v>
      </c>
      <c r="G82" s="48"/>
      <c r="I82" s="1">
        <f t="shared" si="1"/>
        <v>84.5</v>
      </c>
    </row>
    <row r="83" spans="1:9" ht="34.5" x14ac:dyDescent="0.25">
      <c r="A83" s="46" t="s">
        <v>263</v>
      </c>
      <c r="B83" s="47" t="s">
        <v>150</v>
      </c>
      <c r="C83" s="95" t="s">
        <v>264</v>
      </c>
      <c r="D83" s="162">
        <v>1271853.4099999999</v>
      </c>
      <c r="E83" s="162">
        <v>1197074.27</v>
      </c>
      <c r="F83" s="163">
        <v>74779.14</v>
      </c>
      <c r="G83" s="48"/>
      <c r="I83" s="1">
        <f t="shared" si="1"/>
        <v>94.1</v>
      </c>
    </row>
    <row r="84" spans="1:9" ht="23.25" hidden="1" x14ac:dyDescent="0.25">
      <c r="A84" s="46" t="s">
        <v>171</v>
      </c>
      <c r="B84" s="47" t="s">
        <v>150</v>
      </c>
      <c r="C84" s="95" t="s">
        <v>265</v>
      </c>
      <c r="D84" s="162">
        <v>1271853.4099999999</v>
      </c>
      <c r="E84" s="162">
        <v>1197074.27</v>
      </c>
      <c r="F84" s="163">
        <v>74779.14</v>
      </c>
      <c r="G84" s="48"/>
      <c r="I84" s="1">
        <f t="shared" si="1"/>
        <v>94.1</v>
      </c>
    </row>
    <row r="85" spans="1:9" x14ac:dyDescent="0.25">
      <c r="A85" s="46" t="s">
        <v>173</v>
      </c>
      <c r="B85" s="47" t="s">
        <v>150</v>
      </c>
      <c r="C85" s="95" t="s">
        <v>266</v>
      </c>
      <c r="D85" s="162">
        <v>1271853.4099999999</v>
      </c>
      <c r="E85" s="162">
        <v>1197074.27</v>
      </c>
      <c r="F85" s="163">
        <v>74779.14</v>
      </c>
      <c r="G85" s="48"/>
      <c r="I85" s="1">
        <f t="shared" si="1"/>
        <v>94.1</v>
      </c>
    </row>
    <row r="86" spans="1:9" ht="23.25" x14ac:dyDescent="0.25">
      <c r="A86" s="46" t="s">
        <v>267</v>
      </c>
      <c r="B86" s="47" t="s">
        <v>150</v>
      </c>
      <c r="C86" s="95" t="s">
        <v>268</v>
      </c>
      <c r="D86" s="162">
        <v>1976565.6</v>
      </c>
      <c r="E86" s="162">
        <v>1976565.6</v>
      </c>
      <c r="F86" s="163" t="s">
        <v>35</v>
      </c>
      <c r="G86" s="48"/>
      <c r="I86" s="1">
        <f t="shared" si="1"/>
        <v>100</v>
      </c>
    </row>
    <row r="87" spans="1:9" ht="23.25" hidden="1" x14ac:dyDescent="0.25">
      <c r="A87" s="46" t="s">
        <v>171</v>
      </c>
      <c r="B87" s="47" t="s">
        <v>150</v>
      </c>
      <c r="C87" s="95" t="s">
        <v>269</v>
      </c>
      <c r="D87" s="162">
        <v>1976565.6</v>
      </c>
      <c r="E87" s="162">
        <v>1976565.6</v>
      </c>
      <c r="F87" s="163" t="s">
        <v>35</v>
      </c>
      <c r="G87" s="48"/>
      <c r="I87" s="1">
        <f t="shared" si="1"/>
        <v>100</v>
      </c>
    </row>
    <row r="88" spans="1:9" x14ac:dyDescent="0.25">
      <c r="A88" s="46" t="s">
        <v>173</v>
      </c>
      <c r="B88" s="47" t="s">
        <v>150</v>
      </c>
      <c r="C88" s="95" t="s">
        <v>270</v>
      </c>
      <c r="D88" s="162">
        <v>1976565.6</v>
      </c>
      <c r="E88" s="162">
        <v>1976565.6</v>
      </c>
      <c r="F88" s="163" t="s">
        <v>35</v>
      </c>
      <c r="G88" s="48"/>
      <c r="I88" s="1">
        <f t="shared" si="1"/>
        <v>100</v>
      </c>
    </row>
    <row r="89" spans="1:9" ht="23.25" x14ac:dyDescent="0.25">
      <c r="A89" s="46" t="s">
        <v>271</v>
      </c>
      <c r="B89" s="47" t="s">
        <v>150</v>
      </c>
      <c r="C89" s="95" t="s">
        <v>272</v>
      </c>
      <c r="D89" s="162">
        <v>50000</v>
      </c>
      <c r="E89" s="162">
        <v>33110</v>
      </c>
      <c r="F89" s="163">
        <v>16890</v>
      </c>
      <c r="G89" s="48"/>
      <c r="I89" s="1">
        <f t="shared" si="1"/>
        <v>66.2</v>
      </c>
    </row>
    <row r="90" spans="1:9" ht="23.25" hidden="1" x14ac:dyDescent="0.25">
      <c r="A90" s="46" t="s">
        <v>171</v>
      </c>
      <c r="B90" s="47" t="s">
        <v>150</v>
      </c>
      <c r="C90" s="95" t="s">
        <v>273</v>
      </c>
      <c r="D90" s="162">
        <v>50000</v>
      </c>
      <c r="E90" s="162">
        <v>33110</v>
      </c>
      <c r="F90" s="163">
        <v>16890</v>
      </c>
      <c r="G90" s="48"/>
      <c r="I90" s="1">
        <f t="shared" si="1"/>
        <v>66.2</v>
      </c>
    </row>
    <row r="91" spans="1:9" x14ac:dyDescent="0.25">
      <c r="A91" s="46" t="s">
        <v>173</v>
      </c>
      <c r="B91" s="47" t="s">
        <v>150</v>
      </c>
      <c r="C91" s="95" t="s">
        <v>274</v>
      </c>
      <c r="D91" s="162">
        <v>50000</v>
      </c>
      <c r="E91" s="162">
        <v>33110</v>
      </c>
      <c r="F91" s="163">
        <v>16890</v>
      </c>
      <c r="G91" s="48"/>
      <c r="I91" s="1">
        <f t="shared" si="1"/>
        <v>66.2</v>
      </c>
    </row>
    <row r="92" spans="1:9" ht="23.25" x14ac:dyDescent="0.25">
      <c r="A92" s="46" t="s">
        <v>275</v>
      </c>
      <c r="B92" s="47" t="s">
        <v>150</v>
      </c>
      <c r="C92" s="95" t="s">
        <v>276</v>
      </c>
      <c r="D92" s="162">
        <v>1888505.8</v>
      </c>
      <c r="E92" s="162">
        <v>1888505.8</v>
      </c>
      <c r="F92" s="163" t="s">
        <v>35</v>
      </c>
      <c r="G92" s="48"/>
      <c r="I92" s="1">
        <f t="shared" si="1"/>
        <v>100</v>
      </c>
    </row>
    <row r="93" spans="1:9" ht="23.25" hidden="1" x14ac:dyDescent="0.25">
      <c r="A93" s="46" t="s">
        <v>171</v>
      </c>
      <c r="B93" s="47" t="s">
        <v>150</v>
      </c>
      <c r="C93" s="95" t="s">
        <v>277</v>
      </c>
      <c r="D93" s="162">
        <v>1888505.8</v>
      </c>
      <c r="E93" s="162">
        <v>1888505.8</v>
      </c>
      <c r="F93" s="163" t="s">
        <v>35</v>
      </c>
      <c r="G93" s="48"/>
      <c r="I93" s="1">
        <f t="shared" si="1"/>
        <v>100</v>
      </c>
    </row>
    <row r="94" spans="1:9" x14ac:dyDescent="0.25">
      <c r="A94" s="46" t="s">
        <v>173</v>
      </c>
      <c r="B94" s="47" t="s">
        <v>150</v>
      </c>
      <c r="C94" s="95" t="s">
        <v>278</v>
      </c>
      <c r="D94" s="162">
        <v>1888505.8</v>
      </c>
      <c r="E94" s="162">
        <v>1888505.8</v>
      </c>
      <c r="F94" s="163" t="s">
        <v>35</v>
      </c>
      <c r="G94" s="48"/>
      <c r="I94" s="1">
        <f t="shared" si="1"/>
        <v>100</v>
      </c>
    </row>
    <row r="95" spans="1:9" ht="57" x14ac:dyDescent="0.25">
      <c r="A95" s="46" t="s">
        <v>279</v>
      </c>
      <c r="B95" s="47" t="s">
        <v>150</v>
      </c>
      <c r="C95" s="95" t="s">
        <v>280</v>
      </c>
      <c r="D95" s="162">
        <v>146000</v>
      </c>
      <c r="E95" s="162">
        <v>123612.75</v>
      </c>
      <c r="F95" s="163">
        <v>22387.25</v>
      </c>
      <c r="G95" s="48"/>
      <c r="I95" s="1">
        <f t="shared" si="1"/>
        <v>84.7</v>
      </c>
    </row>
    <row r="96" spans="1:9" ht="23.25" hidden="1" x14ac:dyDescent="0.25">
      <c r="A96" s="46" t="s">
        <v>171</v>
      </c>
      <c r="B96" s="47" t="s">
        <v>150</v>
      </c>
      <c r="C96" s="95" t="s">
        <v>281</v>
      </c>
      <c r="D96" s="162">
        <v>146000</v>
      </c>
      <c r="E96" s="162">
        <v>123612.75</v>
      </c>
      <c r="F96" s="163">
        <v>22387.25</v>
      </c>
      <c r="G96" s="48"/>
      <c r="I96" s="1">
        <f t="shared" si="1"/>
        <v>84.7</v>
      </c>
    </row>
    <row r="97" spans="1:9" x14ac:dyDescent="0.25">
      <c r="A97" s="46" t="s">
        <v>173</v>
      </c>
      <c r="B97" s="47" t="s">
        <v>150</v>
      </c>
      <c r="C97" s="95" t="s">
        <v>282</v>
      </c>
      <c r="D97" s="162">
        <v>146000</v>
      </c>
      <c r="E97" s="162">
        <v>123612.75</v>
      </c>
      <c r="F97" s="163">
        <v>22387.25</v>
      </c>
      <c r="G97" s="48"/>
      <c r="I97" s="1">
        <f t="shared" si="1"/>
        <v>84.7</v>
      </c>
    </row>
    <row r="98" spans="1:9" ht="45.75" x14ac:dyDescent="0.25">
      <c r="A98" s="46" t="s">
        <v>283</v>
      </c>
      <c r="B98" s="47" t="s">
        <v>150</v>
      </c>
      <c r="C98" s="95" t="s">
        <v>284</v>
      </c>
      <c r="D98" s="162">
        <v>149000</v>
      </c>
      <c r="E98" s="162">
        <v>148541.54</v>
      </c>
      <c r="F98" s="163">
        <v>458.46</v>
      </c>
      <c r="G98" s="48"/>
      <c r="I98" s="1">
        <f t="shared" si="1"/>
        <v>99.7</v>
      </c>
    </row>
    <row r="99" spans="1:9" ht="23.25" hidden="1" x14ac:dyDescent="0.25">
      <c r="A99" s="46" t="s">
        <v>171</v>
      </c>
      <c r="B99" s="47" t="s">
        <v>150</v>
      </c>
      <c r="C99" s="95" t="s">
        <v>285</v>
      </c>
      <c r="D99" s="162">
        <v>149000</v>
      </c>
      <c r="E99" s="162">
        <v>148541.54</v>
      </c>
      <c r="F99" s="163">
        <v>458.46</v>
      </c>
      <c r="G99" s="48"/>
      <c r="I99" s="1">
        <f t="shared" si="1"/>
        <v>99.7</v>
      </c>
    </row>
    <row r="100" spans="1:9" x14ac:dyDescent="0.25">
      <c r="A100" s="46" t="s">
        <v>175</v>
      </c>
      <c r="B100" s="47" t="s">
        <v>150</v>
      </c>
      <c r="C100" s="95" t="s">
        <v>286</v>
      </c>
      <c r="D100" s="162">
        <v>149000</v>
      </c>
      <c r="E100" s="162">
        <v>148541.54</v>
      </c>
      <c r="F100" s="163">
        <v>458.46</v>
      </c>
      <c r="G100" s="48"/>
      <c r="I100" s="1">
        <f t="shared" si="1"/>
        <v>99.7</v>
      </c>
    </row>
    <row r="101" spans="1:9" ht="57" x14ac:dyDescent="0.25">
      <c r="A101" s="46" t="s">
        <v>287</v>
      </c>
      <c r="B101" s="47" t="s">
        <v>150</v>
      </c>
      <c r="C101" s="95" t="s">
        <v>288</v>
      </c>
      <c r="D101" s="162">
        <v>1159070</v>
      </c>
      <c r="E101" s="162" t="s">
        <v>35</v>
      </c>
      <c r="F101" s="163">
        <v>1159070</v>
      </c>
      <c r="G101" s="48"/>
    </row>
    <row r="102" spans="1:9" ht="23.25" hidden="1" x14ac:dyDescent="0.25">
      <c r="A102" s="46" t="s">
        <v>171</v>
      </c>
      <c r="B102" s="47" t="s">
        <v>150</v>
      </c>
      <c r="C102" s="95" t="s">
        <v>289</v>
      </c>
      <c r="D102" s="162">
        <v>1159070</v>
      </c>
      <c r="E102" s="162" t="s">
        <v>35</v>
      </c>
      <c r="F102" s="163">
        <v>1159070</v>
      </c>
      <c r="G102" s="48"/>
    </row>
    <row r="103" spans="1:9" x14ac:dyDescent="0.25">
      <c r="A103" s="46" t="s">
        <v>173</v>
      </c>
      <c r="B103" s="47" t="s">
        <v>150</v>
      </c>
      <c r="C103" s="95" t="s">
        <v>290</v>
      </c>
      <c r="D103" s="162">
        <v>1159070</v>
      </c>
      <c r="E103" s="162" t="s">
        <v>35</v>
      </c>
      <c r="F103" s="163">
        <v>1159070</v>
      </c>
      <c r="G103" s="48"/>
    </row>
    <row r="104" spans="1:9" ht="57" x14ac:dyDescent="0.25">
      <c r="A104" s="46" t="s">
        <v>291</v>
      </c>
      <c r="B104" s="47" t="s">
        <v>150</v>
      </c>
      <c r="C104" s="95" t="s">
        <v>292</v>
      </c>
      <c r="D104" s="162">
        <v>1552841.43</v>
      </c>
      <c r="E104" s="162">
        <v>1552841.43</v>
      </c>
      <c r="F104" s="163" t="s">
        <v>35</v>
      </c>
      <c r="G104" s="48"/>
      <c r="I104" s="1">
        <f t="shared" si="1"/>
        <v>100</v>
      </c>
    </row>
    <row r="105" spans="1:9" ht="23.25" hidden="1" x14ac:dyDescent="0.25">
      <c r="A105" s="46" t="s">
        <v>171</v>
      </c>
      <c r="B105" s="47" t="s">
        <v>150</v>
      </c>
      <c r="C105" s="95" t="s">
        <v>293</v>
      </c>
      <c r="D105" s="162">
        <v>1552841.43</v>
      </c>
      <c r="E105" s="162">
        <v>1552841.43</v>
      </c>
      <c r="F105" s="163" t="s">
        <v>35</v>
      </c>
      <c r="G105" s="48"/>
      <c r="I105" s="1">
        <f t="shared" si="1"/>
        <v>100</v>
      </c>
    </row>
    <row r="106" spans="1:9" x14ac:dyDescent="0.25">
      <c r="A106" s="46" t="s">
        <v>173</v>
      </c>
      <c r="B106" s="47" t="s">
        <v>150</v>
      </c>
      <c r="C106" s="95" t="s">
        <v>294</v>
      </c>
      <c r="D106" s="162">
        <v>1552841.43</v>
      </c>
      <c r="E106" s="162">
        <v>1552841.43</v>
      </c>
      <c r="F106" s="163" t="s">
        <v>35</v>
      </c>
      <c r="G106" s="48"/>
      <c r="I106" s="1">
        <f t="shared" si="1"/>
        <v>100</v>
      </c>
    </row>
    <row r="107" spans="1:9" x14ac:dyDescent="0.25">
      <c r="A107" s="46" t="s">
        <v>295</v>
      </c>
      <c r="B107" s="47" t="s">
        <v>150</v>
      </c>
      <c r="C107" s="95" t="s">
        <v>296</v>
      </c>
      <c r="D107" s="162">
        <v>3220000</v>
      </c>
      <c r="E107" s="162">
        <v>2926547.67</v>
      </c>
      <c r="F107" s="163">
        <v>293452.33</v>
      </c>
      <c r="G107" s="48"/>
      <c r="I107" s="1">
        <f t="shared" si="1"/>
        <v>90.9</v>
      </c>
    </row>
    <row r="108" spans="1:9" x14ac:dyDescent="0.25">
      <c r="A108" s="46" t="s">
        <v>297</v>
      </c>
      <c r="B108" s="47" t="s">
        <v>150</v>
      </c>
      <c r="C108" s="95" t="s">
        <v>298</v>
      </c>
      <c r="D108" s="162">
        <v>3220000</v>
      </c>
      <c r="E108" s="162">
        <v>2926547.67</v>
      </c>
      <c r="F108" s="163">
        <v>293452.33</v>
      </c>
      <c r="G108" s="48"/>
      <c r="I108" s="1">
        <f t="shared" si="1"/>
        <v>90.9</v>
      </c>
    </row>
    <row r="109" spans="1:9" ht="45.75" x14ac:dyDescent="0.25">
      <c r="A109" s="46" t="s">
        <v>299</v>
      </c>
      <c r="B109" s="47" t="s">
        <v>150</v>
      </c>
      <c r="C109" s="95" t="s">
        <v>300</v>
      </c>
      <c r="D109" s="162">
        <v>3212000</v>
      </c>
      <c r="E109" s="162">
        <v>2926547.67</v>
      </c>
      <c r="F109" s="163">
        <v>285452.33</v>
      </c>
      <c r="G109" s="48"/>
      <c r="I109" s="1">
        <f t="shared" si="1"/>
        <v>91.1</v>
      </c>
    </row>
    <row r="110" spans="1:9" ht="45.75" x14ac:dyDescent="0.25">
      <c r="A110" s="46" t="s">
        <v>156</v>
      </c>
      <c r="B110" s="47" t="s">
        <v>150</v>
      </c>
      <c r="C110" s="95" t="s">
        <v>301</v>
      </c>
      <c r="D110" s="162">
        <v>2411000</v>
      </c>
      <c r="E110" s="162">
        <v>2245993.0499999998</v>
      </c>
      <c r="F110" s="163">
        <v>165006.95000000001</v>
      </c>
      <c r="G110" s="48"/>
      <c r="I110" s="1">
        <f t="shared" si="1"/>
        <v>93.2</v>
      </c>
    </row>
    <row r="111" spans="1:9" x14ac:dyDescent="0.25">
      <c r="A111" s="46" t="s">
        <v>302</v>
      </c>
      <c r="B111" s="47" t="s">
        <v>150</v>
      </c>
      <c r="C111" s="130" t="s">
        <v>303</v>
      </c>
      <c r="D111" s="165">
        <v>1850000</v>
      </c>
      <c r="E111" s="165">
        <v>1725540.53</v>
      </c>
      <c r="F111" s="167">
        <v>124459.47</v>
      </c>
      <c r="G111" s="48"/>
      <c r="I111" s="1">
        <f t="shared" si="1"/>
        <v>93.3</v>
      </c>
    </row>
    <row r="112" spans="1:9" ht="23.25" x14ac:dyDescent="0.25">
      <c r="A112" s="46" t="s">
        <v>304</v>
      </c>
      <c r="B112" s="47" t="s">
        <v>150</v>
      </c>
      <c r="C112" s="95" t="s">
        <v>305</v>
      </c>
      <c r="D112" s="162">
        <v>1000</v>
      </c>
      <c r="E112" s="162" t="s">
        <v>35</v>
      </c>
      <c r="F112" s="163">
        <v>1000</v>
      </c>
      <c r="G112" s="48"/>
    </row>
    <row r="113" spans="1:9" ht="34.5" x14ac:dyDescent="0.25">
      <c r="A113" s="46" t="s">
        <v>306</v>
      </c>
      <c r="B113" s="47" t="s">
        <v>150</v>
      </c>
      <c r="C113" s="130" t="s">
        <v>307</v>
      </c>
      <c r="D113" s="165">
        <v>560000</v>
      </c>
      <c r="E113" s="165">
        <v>520452.52</v>
      </c>
      <c r="F113" s="167">
        <v>39547.480000000003</v>
      </c>
      <c r="G113" s="48"/>
      <c r="I113" s="1">
        <f t="shared" si="1"/>
        <v>92.9</v>
      </c>
    </row>
    <row r="114" spans="1:9" ht="23.25" x14ac:dyDescent="0.25">
      <c r="A114" s="46" t="s">
        <v>171</v>
      </c>
      <c r="B114" s="47" t="s">
        <v>150</v>
      </c>
      <c r="C114" s="95" t="s">
        <v>308</v>
      </c>
      <c r="D114" s="162">
        <v>800000</v>
      </c>
      <c r="E114" s="162">
        <v>680554.62</v>
      </c>
      <c r="F114" s="163">
        <v>119445.38</v>
      </c>
      <c r="G114" s="48"/>
      <c r="I114" s="1">
        <f t="shared" si="1"/>
        <v>85.1</v>
      </c>
    </row>
    <row r="115" spans="1:9" x14ac:dyDescent="0.25">
      <c r="A115" s="46" t="s">
        <v>173</v>
      </c>
      <c r="B115" s="47" t="s">
        <v>150</v>
      </c>
      <c r="C115" s="95" t="s">
        <v>309</v>
      </c>
      <c r="D115" s="162">
        <v>300000</v>
      </c>
      <c r="E115" s="162">
        <v>229139.27</v>
      </c>
      <c r="F115" s="163">
        <v>70860.73</v>
      </c>
      <c r="G115" s="48"/>
      <c r="I115" s="1">
        <f t="shared" si="1"/>
        <v>76.400000000000006</v>
      </c>
    </row>
    <row r="116" spans="1:9" x14ac:dyDescent="0.25">
      <c r="A116" s="46" t="s">
        <v>175</v>
      </c>
      <c r="B116" s="47" t="s">
        <v>150</v>
      </c>
      <c r="C116" s="95" t="s">
        <v>310</v>
      </c>
      <c r="D116" s="162">
        <v>500000</v>
      </c>
      <c r="E116" s="162">
        <v>451415.35</v>
      </c>
      <c r="F116" s="163">
        <v>48584.65</v>
      </c>
      <c r="G116" s="48"/>
      <c r="I116" s="1">
        <f t="shared" si="1"/>
        <v>90.3</v>
      </c>
    </row>
    <row r="117" spans="1:9" hidden="1" x14ac:dyDescent="0.25">
      <c r="A117" s="46" t="s">
        <v>192</v>
      </c>
      <c r="B117" s="47" t="s">
        <v>150</v>
      </c>
      <c r="C117" s="95" t="s">
        <v>311</v>
      </c>
      <c r="D117" s="162">
        <v>1000</v>
      </c>
      <c r="E117" s="162" t="s">
        <v>35</v>
      </c>
      <c r="F117" s="163">
        <v>1000</v>
      </c>
      <c r="G117" s="48"/>
      <c r="I117" s="1" t="e">
        <f t="shared" si="1"/>
        <v>#VALUE!</v>
      </c>
    </row>
    <row r="118" spans="1:9" x14ac:dyDescent="0.25">
      <c r="A118" s="46" t="s">
        <v>198</v>
      </c>
      <c r="B118" s="47" t="s">
        <v>150</v>
      </c>
      <c r="C118" s="95" t="s">
        <v>312</v>
      </c>
      <c r="D118" s="162">
        <v>1000</v>
      </c>
      <c r="E118" s="162" t="s">
        <v>35</v>
      </c>
      <c r="F118" s="163">
        <v>1000</v>
      </c>
      <c r="G118" s="48"/>
    </row>
    <row r="119" spans="1:9" ht="45.75" x14ac:dyDescent="0.25">
      <c r="A119" s="46" t="s">
        <v>313</v>
      </c>
      <c r="B119" s="47" t="s">
        <v>150</v>
      </c>
      <c r="C119" s="95" t="s">
        <v>314</v>
      </c>
      <c r="D119" s="162">
        <v>8000</v>
      </c>
      <c r="E119" s="162" t="s">
        <v>35</v>
      </c>
      <c r="F119" s="163">
        <v>8000</v>
      </c>
      <c r="G119" s="48"/>
    </row>
    <row r="120" spans="1:9" ht="23.25" hidden="1" x14ac:dyDescent="0.25">
      <c r="A120" s="46" t="s">
        <v>171</v>
      </c>
      <c r="B120" s="47" t="s">
        <v>150</v>
      </c>
      <c r="C120" s="95" t="s">
        <v>315</v>
      </c>
      <c r="D120" s="162">
        <v>8000</v>
      </c>
      <c r="E120" s="162" t="s">
        <v>35</v>
      </c>
      <c r="F120" s="163">
        <v>8000</v>
      </c>
      <c r="G120" s="48"/>
    </row>
    <row r="121" spans="1:9" x14ac:dyDescent="0.25">
      <c r="A121" s="46" t="s">
        <v>173</v>
      </c>
      <c r="B121" s="47" t="s">
        <v>150</v>
      </c>
      <c r="C121" s="95" t="s">
        <v>316</v>
      </c>
      <c r="D121" s="162">
        <v>8000</v>
      </c>
      <c r="E121" s="162" t="s">
        <v>35</v>
      </c>
      <c r="F121" s="163">
        <v>8000</v>
      </c>
      <c r="G121" s="48"/>
    </row>
    <row r="122" spans="1:9" x14ac:dyDescent="0.25">
      <c r="A122" s="46" t="s">
        <v>317</v>
      </c>
      <c r="B122" s="47" t="s">
        <v>150</v>
      </c>
      <c r="C122" s="95" t="s">
        <v>318</v>
      </c>
      <c r="D122" s="162">
        <v>100000</v>
      </c>
      <c r="E122" s="162">
        <v>71705.279999999999</v>
      </c>
      <c r="F122" s="163">
        <v>28294.720000000001</v>
      </c>
      <c r="G122" s="48"/>
      <c r="I122" s="1">
        <f t="shared" si="1"/>
        <v>71.7</v>
      </c>
    </row>
    <row r="123" spans="1:9" x14ac:dyDescent="0.25">
      <c r="A123" s="46" t="s">
        <v>319</v>
      </c>
      <c r="B123" s="47" t="s">
        <v>150</v>
      </c>
      <c r="C123" s="95" t="s">
        <v>320</v>
      </c>
      <c r="D123" s="162">
        <v>100000</v>
      </c>
      <c r="E123" s="162">
        <v>71705.279999999999</v>
      </c>
      <c r="F123" s="163">
        <v>28294.720000000001</v>
      </c>
      <c r="G123" s="48"/>
      <c r="I123" s="1">
        <f t="shared" si="1"/>
        <v>71.7</v>
      </c>
    </row>
    <row r="124" spans="1:9" ht="45.75" x14ac:dyDescent="0.25">
      <c r="A124" s="46" t="s">
        <v>321</v>
      </c>
      <c r="B124" s="47" t="s">
        <v>150</v>
      </c>
      <c r="C124" s="95" t="s">
        <v>322</v>
      </c>
      <c r="D124" s="162">
        <v>100000</v>
      </c>
      <c r="E124" s="162">
        <v>71705.279999999999</v>
      </c>
      <c r="F124" s="163">
        <v>28294.720000000001</v>
      </c>
      <c r="G124" s="48"/>
      <c r="I124" s="1">
        <f t="shared" si="1"/>
        <v>71.7</v>
      </c>
    </row>
    <row r="125" spans="1:9" hidden="1" x14ac:dyDescent="0.25">
      <c r="A125" s="46" t="s">
        <v>323</v>
      </c>
      <c r="B125" s="47" t="s">
        <v>150</v>
      </c>
      <c r="C125" s="95" t="s">
        <v>324</v>
      </c>
      <c r="D125" s="162">
        <v>100000</v>
      </c>
      <c r="E125" s="162">
        <v>71705.279999999999</v>
      </c>
      <c r="F125" s="163">
        <v>28294.720000000001</v>
      </c>
      <c r="G125" s="48"/>
      <c r="I125" s="1">
        <f t="shared" si="1"/>
        <v>71.7</v>
      </c>
    </row>
    <row r="126" spans="1:9" x14ac:dyDescent="0.25">
      <c r="A126" s="46" t="s">
        <v>325</v>
      </c>
      <c r="B126" s="47" t="s">
        <v>150</v>
      </c>
      <c r="C126" s="95" t="s">
        <v>326</v>
      </c>
      <c r="D126" s="162">
        <v>100000</v>
      </c>
      <c r="E126" s="162">
        <v>71705.279999999999</v>
      </c>
      <c r="F126" s="163">
        <v>28294.720000000001</v>
      </c>
      <c r="G126" s="48"/>
      <c r="I126" s="1">
        <f t="shared" si="1"/>
        <v>71.7</v>
      </c>
    </row>
    <row r="127" spans="1:9" ht="24" customHeight="1" x14ac:dyDescent="0.25">
      <c r="A127" s="49" t="s">
        <v>327</v>
      </c>
      <c r="B127" s="50" t="s">
        <v>328</v>
      </c>
      <c r="C127" s="96" t="s">
        <v>34</v>
      </c>
      <c r="D127" s="168">
        <v>-3719326.24</v>
      </c>
      <c r="E127" s="168">
        <v>-1090798.96</v>
      </c>
      <c r="F127" s="169" t="s">
        <v>34</v>
      </c>
      <c r="G127" s="51"/>
    </row>
    <row r="128" spans="1:9" ht="15" customHeight="1" x14ac:dyDescent="0.25">
      <c r="A128" s="52"/>
      <c r="B128" s="53"/>
      <c r="C128" s="53"/>
      <c r="D128" s="53"/>
      <c r="E128" s="53"/>
      <c r="F128" s="53"/>
      <c r="G128" s="14"/>
    </row>
  </sheetData>
  <autoFilter ref="A3:I127"/>
  <mergeCells count="9">
    <mergeCell ref="F3:F5"/>
    <mergeCell ref="G17:H17"/>
    <mergeCell ref="G26:H26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view="pageBreakPreview" topLeftCell="A19" zoomScaleNormal="100" zoomScaleSheetLayoutView="100" workbookViewId="0">
      <selection activeCell="D30" sqref="D30"/>
    </sheetView>
  </sheetViews>
  <sheetFormatPr defaultRowHeight="15" x14ac:dyDescent="0.25"/>
  <cols>
    <col min="1" max="1" width="50.7109375" style="1" customWidth="1"/>
    <col min="2" max="2" width="8.8554687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4"/>
      <c r="B1" s="55"/>
      <c r="C1" s="56"/>
      <c r="D1" s="17"/>
      <c r="E1" s="57"/>
      <c r="F1" s="38" t="s">
        <v>329</v>
      </c>
      <c r="G1" s="14"/>
    </row>
    <row r="2" spans="1:7" ht="14.1" customHeight="1" x14ac:dyDescent="0.25">
      <c r="A2" s="131" t="s">
        <v>330</v>
      </c>
      <c r="B2" s="132"/>
      <c r="C2" s="132"/>
      <c r="D2" s="132"/>
      <c r="E2" s="132"/>
      <c r="F2" s="132"/>
      <c r="G2" s="14"/>
    </row>
    <row r="3" spans="1:7" ht="12" customHeight="1" x14ac:dyDescent="0.25">
      <c r="A3" s="58"/>
      <c r="B3" s="59"/>
      <c r="C3" s="60"/>
      <c r="D3" s="61"/>
      <c r="E3" s="62"/>
      <c r="F3" s="63"/>
      <c r="G3" s="14"/>
    </row>
    <row r="4" spans="1:7" ht="13.5" customHeight="1" x14ac:dyDescent="0.25">
      <c r="A4" s="139" t="s">
        <v>23</v>
      </c>
      <c r="B4" s="139" t="s">
        <v>24</v>
      </c>
      <c r="C4" s="139" t="s">
        <v>331</v>
      </c>
      <c r="D4" s="139" t="s">
        <v>26</v>
      </c>
      <c r="E4" s="139" t="s">
        <v>27</v>
      </c>
      <c r="F4" s="139" t="s">
        <v>28</v>
      </c>
      <c r="G4" s="14"/>
    </row>
    <row r="5" spans="1:7" ht="12" customHeight="1" x14ac:dyDescent="0.25">
      <c r="A5" s="140"/>
      <c r="B5" s="140"/>
      <c r="C5" s="140"/>
      <c r="D5" s="140"/>
      <c r="E5" s="140"/>
      <c r="F5" s="140"/>
      <c r="G5" s="14"/>
    </row>
    <row r="6" spans="1:7" ht="12" customHeight="1" x14ac:dyDescent="0.25">
      <c r="A6" s="140"/>
      <c r="B6" s="140"/>
      <c r="C6" s="140"/>
      <c r="D6" s="140"/>
      <c r="E6" s="140"/>
      <c r="F6" s="140"/>
      <c r="G6" s="14"/>
    </row>
    <row r="7" spans="1:7" ht="11.25" customHeight="1" x14ac:dyDescent="0.25">
      <c r="A7" s="140"/>
      <c r="B7" s="140"/>
      <c r="C7" s="140"/>
      <c r="D7" s="140"/>
      <c r="E7" s="140"/>
      <c r="F7" s="140"/>
      <c r="G7" s="14"/>
    </row>
    <row r="8" spans="1:7" ht="10.5" customHeight="1" x14ac:dyDescent="0.25">
      <c r="A8" s="140"/>
      <c r="B8" s="140"/>
      <c r="C8" s="140"/>
      <c r="D8" s="140"/>
      <c r="E8" s="140"/>
      <c r="F8" s="140"/>
      <c r="G8" s="14"/>
    </row>
    <row r="9" spans="1:7" ht="12" customHeight="1" x14ac:dyDescent="0.25">
      <c r="A9" s="29">
        <v>1</v>
      </c>
      <c r="B9" s="30">
        <v>2</v>
      </c>
      <c r="C9" s="40">
        <v>3</v>
      </c>
      <c r="D9" s="41" t="s">
        <v>29</v>
      </c>
      <c r="E9" s="41" t="s">
        <v>30</v>
      </c>
      <c r="F9" s="41" t="s">
        <v>31</v>
      </c>
      <c r="G9" s="14"/>
    </row>
    <row r="10" spans="1:7" ht="18" customHeight="1" x14ac:dyDescent="0.25">
      <c r="A10" s="49" t="s">
        <v>332</v>
      </c>
      <c r="B10" s="64">
        <v>500</v>
      </c>
      <c r="C10" s="111" t="s">
        <v>34</v>
      </c>
      <c r="D10" s="92">
        <v>3719326.24</v>
      </c>
      <c r="E10" s="92">
        <v>1090798.96</v>
      </c>
      <c r="F10" s="112">
        <v>2628527.2799999998</v>
      </c>
      <c r="G10" s="14"/>
    </row>
    <row r="11" spans="1:7" ht="12" hidden="1" customHeight="1" x14ac:dyDescent="0.25">
      <c r="A11" s="65" t="s">
        <v>36</v>
      </c>
      <c r="B11" s="66"/>
      <c r="C11" s="113"/>
      <c r="D11" s="114"/>
      <c r="E11" s="114"/>
      <c r="F11" s="115"/>
      <c r="G11" s="14"/>
    </row>
    <row r="12" spans="1:7" ht="18" hidden="1" customHeight="1" x14ac:dyDescent="0.25">
      <c r="A12" s="67" t="s">
        <v>333</v>
      </c>
      <c r="B12" s="66">
        <v>520</v>
      </c>
      <c r="C12" s="113" t="s">
        <v>34</v>
      </c>
      <c r="D12" s="116" t="s">
        <v>35</v>
      </c>
      <c r="E12" s="116" t="s">
        <v>35</v>
      </c>
      <c r="F12" s="117" t="s">
        <v>35</v>
      </c>
      <c r="G12" s="14"/>
    </row>
    <row r="13" spans="1:7" ht="12" hidden="1" customHeight="1" x14ac:dyDescent="0.25">
      <c r="A13" s="68" t="s">
        <v>334</v>
      </c>
      <c r="B13" s="66"/>
      <c r="C13" s="113"/>
      <c r="D13" s="114"/>
      <c r="E13" s="114"/>
      <c r="F13" s="115"/>
      <c r="G13" s="14"/>
    </row>
    <row r="14" spans="1:7" ht="14.1" hidden="1" customHeight="1" x14ac:dyDescent="0.25">
      <c r="A14" s="69" t="s">
        <v>335</v>
      </c>
      <c r="B14" s="66">
        <v>620</v>
      </c>
      <c r="C14" s="113" t="s">
        <v>34</v>
      </c>
      <c r="D14" s="116" t="s">
        <v>35</v>
      </c>
      <c r="E14" s="116" t="s">
        <v>35</v>
      </c>
      <c r="F14" s="117" t="s">
        <v>35</v>
      </c>
      <c r="G14" s="14"/>
    </row>
    <row r="15" spans="1:7" ht="12.95" hidden="1" customHeight="1" x14ac:dyDescent="0.25">
      <c r="A15" s="70" t="s">
        <v>334</v>
      </c>
      <c r="B15" s="66"/>
      <c r="C15" s="113"/>
      <c r="D15" s="114"/>
      <c r="E15" s="114"/>
      <c r="F15" s="115"/>
      <c r="G15" s="14"/>
    </row>
    <row r="16" spans="1:7" ht="14.1" customHeight="1" x14ac:dyDescent="0.25">
      <c r="A16" s="71" t="s">
        <v>336</v>
      </c>
      <c r="B16" s="66">
        <v>700</v>
      </c>
      <c r="C16" s="113"/>
      <c r="D16" s="116">
        <v>3719326.24</v>
      </c>
      <c r="E16" s="116">
        <v>1090798.96</v>
      </c>
      <c r="F16" s="117">
        <v>2628527.2799999998</v>
      </c>
      <c r="G16" s="14"/>
    </row>
    <row r="17" spans="1:7" ht="23.25" x14ac:dyDescent="0.25">
      <c r="A17" s="72" t="s">
        <v>337</v>
      </c>
      <c r="B17" s="66">
        <v>700</v>
      </c>
      <c r="C17" s="113" t="s">
        <v>338</v>
      </c>
      <c r="D17" s="116">
        <v>3719326.24</v>
      </c>
      <c r="E17" s="116">
        <v>1090798.96</v>
      </c>
      <c r="F17" s="117">
        <v>2628527.2799999998</v>
      </c>
      <c r="G17" s="14"/>
    </row>
    <row r="18" spans="1:7" ht="14.1" customHeight="1" x14ac:dyDescent="0.25">
      <c r="A18" s="69" t="s">
        <v>339</v>
      </c>
      <c r="B18" s="66">
        <v>710</v>
      </c>
      <c r="C18" s="113"/>
      <c r="D18" s="116">
        <v>-19960780</v>
      </c>
      <c r="E18" s="116">
        <v>-20416217.309999999</v>
      </c>
      <c r="F18" s="118" t="s">
        <v>340</v>
      </c>
      <c r="G18" s="14"/>
    </row>
    <row r="19" spans="1:7" x14ac:dyDescent="0.25">
      <c r="A19" s="46" t="s">
        <v>341</v>
      </c>
      <c r="B19" s="66">
        <v>710</v>
      </c>
      <c r="C19" s="113" t="s">
        <v>342</v>
      </c>
      <c r="D19" s="116">
        <v>-19960780</v>
      </c>
      <c r="E19" s="116">
        <v>-20416217.309999999</v>
      </c>
      <c r="F19" s="118" t="s">
        <v>340</v>
      </c>
      <c r="G19" s="14"/>
    </row>
    <row r="20" spans="1:7" x14ac:dyDescent="0.25">
      <c r="A20" s="46" t="s">
        <v>343</v>
      </c>
      <c r="B20" s="66">
        <v>710</v>
      </c>
      <c r="C20" s="113" t="s">
        <v>344</v>
      </c>
      <c r="D20" s="116">
        <v>-19960780</v>
      </c>
      <c r="E20" s="116">
        <v>-20416217.309999999</v>
      </c>
      <c r="F20" s="118" t="s">
        <v>340</v>
      </c>
      <c r="G20" s="14"/>
    </row>
    <row r="21" spans="1:7" x14ac:dyDescent="0.25">
      <c r="A21" s="46" t="s">
        <v>345</v>
      </c>
      <c r="B21" s="66">
        <v>710</v>
      </c>
      <c r="C21" s="113" t="s">
        <v>346</v>
      </c>
      <c r="D21" s="116">
        <v>-19960780</v>
      </c>
      <c r="E21" s="116">
        <v>-20416217.309999999</v>
      </c>
      <c r="F21" s="118" t="s">
        <v>340</v>
      </c>
      <c r="G21" s="14"/>
    </row>
    <row r="22" spans="1:7" ht="23.25" x14ac:dyDescent="0.25">
      <c r="A22" s="46" t="s">
        <v>347</v>
      </c>
      <c r="B22" s="66">
        <v>710</v>
      </c>
      <c r="C22" s="113" t="s">
        <v>348</v>
      </c>
      <c r="D22" s="116">
        <v>-19960780</v>
      </c>
      <c r="E22" s="116">
        <v>-20416217.309999999</v>
      </c>
      <c r="F22" s="118" t="s">
        <v>340</v>
      </c>
      <c r="G22" s="14"/>
    </row>
    <row r="23" spans="1:7" ht="14.1" customHeight="1" x14ac:dyDescent="0.25">
      <c r="A23" s="69" t="s">
        <v>349</v>
      </c>
      <c r="B23" s="66">
        <v>720</v>
      </c>
      <c r="C23" s="113"/>
      <c r="D23" s="116">
        <v>23680106.239999998</v>
      </c>
      <c r="E23" s="116">
        <v>21507016.27</v>
      </c>
      <c r="F23" s="118" t="s">
        <v>340</v>
      </c>
      <c r="G23" s="14"/>
    </row>
    <row r="24" spans="1:7" x14ac:dyDescent="0.25">
      <c r="A24" s="46" t="s">
        <v>350</v>
      </c>
      <c r="B24" s="66">
        <v>720</v>
      </c>
      <c r="C24" s="119" t="s">
        <v>351</v>
      </c>
      <c r="D24" s="116">
        <v>23680106.239999998</v>
      </c>
      <c r="E24" s="116">
        <v>21507016.27</v>
      </c>
      <c r="F24" s="118" t="s">
        <v>340</v>
      </c>
      <c r="G24" s="14"/>
    </row>
    <row r="25" spans="1:7" x14ac:dyDescent="0.25">
      <c r="A25" s="46" t="s">
        <v>352</v>
      </c>
      <c r="B25" s="66">
        <v>720</v>
      </c>
      <c r="C25" s="119" t="s">
        <v>353</v>
      </c>
      <c r="D25" s="116">
        <v>23680106.239999998</v>
      </c>
      <c r="E25" s="116">
        <v>21507016.27</v>
      </c>
      <c r="F25" s="118" t="s">
        <v>340</v>
      </c>
      <c r="G25" s="14"/>
    </row>
    <row r="26" spans="1:7" x14ac:dyDescent="0.25">
      <c r="A26" s="46" t="s">
        <v>354</v>
      </c>
      <c r="B26" s="66">
        <v>720</v>
      </c>
      <c r="C26" s="119" t="s">
        <v>355</v>
      </c>
      <c r="D26" s="116">
        <v>23680106.239999998</v>
      </c>
      <c r="E26" s="116">
        <v>21507016.27</v>
      </c>
      <c r="F26" s="118" t="s">
        <v>340</v>
      </c>
      <c r="G26" s="14"/>
    </row>
    <row r="27" spans="1:7" ht="24" thickBot="1" x14ac:dyDescent="0.3">
      <c r="A27" s="46" t="s">
        <v>356</v>
      </c>
      <c r="B27" s="66">
        <v>720</v>
      </c>
      <c r="C27" s="119" t="s">
        <v>357</v>
      </c>
      <c r="D27" s="116">
        <v>23680106.239999998</v>
      </c>
      <c r="E27" s="116">
        <v>21507016.27</v>
      </c>
      <c r="F27" s="118" t="s">
        <v>340</v>
      </c>
      <c r="G27" s="14"/>
    </row>
    <row r="28" spans="1:7" ht="10.5" customHeight="1" x14ac:dyDescent="0.25">
      <c r="A28" s="73"/>
      <c r="B28" s="74"/>
      <c r="C28" s="75"/>
      <c r="D28" s="128" t="s">
        <v>404</v>
      </c>
      <c r="E28" s="126" t="s">
        <v>403</v>
      </c>
      <c r="F28" s="76"/>
      <c r="G28" s="14"/>
    </row>
    <row r="29" spans="1:7" s="124" customFormat="1" ht="14.25" customHeight="1" x14ac:dyDescent="0.25">
      <c r="A29" s="120"/>
      <c r="B29" s="121"/>
      <c r="C29" s="122"/>
      <c r="D29" s="127">
        <f>E22-E29</f>
        <v>-20390417.309999999</v>
      </c>
      <c r="E29" s="127">
        <v>-25800</v>
      </c>
      <c r="F29" s="123"/>
      <c r="G29" s="125"/>
    </row>
    <row r="30" spans="1:7" s="124" customFormat="1" ht="15.75" customHeight="1" x14ac:dyDescent="0.25">
      <c r="A30" s="120"/>
      <c r="B30" s="121"/>
      <c r="C30" s="122"/>
      <c r="D30" s="127">
        <f>E23-E30</f>
        <v>18580468.600000001</v>
      </c>
      <c r="E30" s="127">
        <v>2926547.67</v>
      </c>
      <c r="F30" s="123"/>
      <c r="G30" s="14"/>
    </row>
    <row r="31" spans="1:7" x14ac:dyDescent="0.25">
      <c r="A31" s="77"/>
      <c r="B31" s="78"/>
      <c r="C31" s="77"/>
      <c r="D31" s="10"/>
      <c r="E31" s="79"/>
      <c r="F31" s="79"/>
      <c r="G31" s="14"/>
    </row>
    <row r="32" spans="1:7" ht="20.100000000000001" customHeight="1" x14ac:dyDescent="0.25">
      <c r="A32" s="16" t="s">
        <v>358</v>
      </c>
      <c r="B32" s="80"/>
      <c r="C32" s="14"/>
      <c r="D32" s="145" t="s">
        <v>359</v>
      </c>
      <c r="E32" s="146"/>
      <c r="F32" s="14"/>
      <c r="G32" s="14"/>
    </row>
    <row r="33" spans="1:7" ht="9.9499999999999993" customHeight="1" x14ac:dyDescent="0.25">
      <c r="A33" s="82"/>
      <c r="B33" s="83" t="s">
        <v>360</v>
      </c>
      <c r="C33" s="14"/>
      <c r="D33" s="147" t="s">
        <v>361</v>
      </c>
      <c r="E33" s="148"/>
      <c r="F33" s="14"/>
      <c r="G33" s="14"/>
    </row>
    <row r="34" spans="1:7" ht="9.9499999999999993" customHeight="1" x14ac:dyDescent="0.25">
      <c r="A34" s="77"/>
      <c r="B34" s="84"/>
      <c r="C34" s="85"/>
      <c r="D34" s="79"/>
      <c r="E34" s="79"/>
      <c r="F34" s="79"/>
      <c r="G34" s="14"/>
    </row>
    <row r="35" spans="1:7" ht="10.5" customHeight="1" x14ac:dyDescent="0.25">
      <c r="A35" s="86"/>
      <c r="B35" s="87"/>
      <c r="C35" s="85"/>
      <c r="D35" s="56"/>
      <c r="E35" s="149"/>
      <c r="F35" s="150"/>
      <c r="G35" s="14"/>
    </row>
    <row r="36" spans="1:7" x14ac:dyDescent="0.25">
      <c r="A36" s="54" t="s">
        <v>362</v>
      </c>
      <c r="B36" s="81"/>
      <c r="C36" s="14"/>
      <c r="D36" s="151"/>
      <c r="E36" s="152"/>
      <c r="F36" s="82"/>
      <c r="G36" s="14"/>
    </row>
    <row r="37" spans="1:7" ht="11.1" customHeight="1" x14ac:dyDescent="0.25">
      <c r="A37" s="14"/>
      <c r="B37" s="83" t="s">
        <v>360</v>
      </c>
      <c r="C37" s="14"/>
      <c r="D37" s="147" t="s">
        <v>361</v>
      </c>
      <c r="E37" s="148"/>
      <c r="F37" s="14"/>
      <c r="G37" s="14"/>
    </row>
    <row r="38" spans="1:7" ht="17.25" customHeight="1" x14ac:dyDescent="0.25">
      <c r="A38" s="16" t="s">
        <v>364</v>
      </c>
      <c r="B38" s="89"/>
      <c r="C38" s="14"/>
      <c r="D38" s="145" t="s">
        <v>365</v>
      </c>
      <c r="E38" s="146"/>
      <c r="F38" s="88" t="s">
        <v>363</v>
      </c>
      <c r="G38" s="14"/>
    </row>
    <row r="39" spans="1:7" ht="12" customHeight="1" x14ac:dyDescent="0.25">
      <c r="A39" s="82"/>
      <c r="B39" s="83" t="s">
        <v>360</v>
      </c>
      <c r="C39" s="14"/>
      <c r="D39" s="147" t="s">
        <v>361</v>
      </c>
      <c r="E39" s="148"/>
      <c r="F39" s="88" t="s">
        <v>363</v>
      </c>
      <c r="G39" s="14"/>
    </row>
    <row r="40" spans="1:7" ht="17.100000000000001" hidden="1" customHeight="1" x14ac:dyDescent="0.25">
      <c r="A40" s="16"/>
      <c r="B40" s="16"/>
      <c r="C40" s="16"/>
      <c r="D40" s="85"/>
      <c r="E40" s="10"/>
      <c r="F40" s="10"/>
      <c r="G40" s="14"/>
    </row>
    <row r="41" spans="1:7" hidden="1" x14ac:dyDescent="0.25">
      <c r="A41" s="16"/>
      <c r="B41" s="16" t="s">
        <v>366</v>
      </c>
      <c r="C41" s="16"/>
      <c r="D41" s="85"/>
      <c r="E41" s="10"/>
      <c r="F41" s="14"/>
      <c r="G41" s="14"/>
    </row>
    <row r="42" spans="1:7" hidden="1" x14ac:dyDescent="0.25">
      <c r="A42" s="88" t="s">
        <v>358</v>
      </c>
      <c r="B42" s="16"/>
      <c r="C42" s="16"/>
      <c r="D42" s="145"/>
      <c r="E42" s="146"/>
      <c r="F42" s="88" t="s">
        <v>366</v>
      </c>
      <c r="G42" s="14"/>
    </row>
    <row r="43" spans="1:7" hidden="1" x14ac:dyDescent="0.25">
      <c r="A43" s="88" t="s">
        <v>367</v>
      </c>
      <c r="B43" s="83" t="s">
        <v>360</v>
      </c>
      <c r="C43" s="14"/>
      <c r="D43" s="147" t="s">
        <v>361</v>
      </c>
      <c r="E43" s="148"/>
      <c r="F43" s="88" t="s">
        <v>366</v>
      </c>
      <c r="G43" s="14"/>
    </row>
    <row r="44" spans="1:7" ht="17.100000000000001" hidden="1" customHeight="1" x14ac:dyDescent="0.25">
      <c r="A44" s="88"/>
      <c r="B44" s="82"/>
      <c r="C44" s="14"/>
      <c r="D44" s="82"/>
      <c r="E44" s="82"/>
      <c r="F44" s="88"/>
      <c r="G44" s="14"/>
    </row>
    <row r="45" spans="1:7" hidden="1" x14ac:dyDescent="0.25">
      <c r="A45" s="16"/>
      <c r="B45" s="16" t="s">
        <v>366</v>
      </c>
      <c r="C45" s="16"/>
      <c r="D45" s="85"/>
      <c r="E45" s="10"/>
      <c r="F45" s="88" t="s">
        <v>366</v>
      </c>
      <c r="G45" s="14"/>
    </row>
    <row r="46" spans="1:7" hidden="1" x14ac:dyDescent="0.25">
      <c r="A46" s="88" t="s">
        <v>364</v>
      </c>
      <c r="B46" s="16"/>
      <c r="C46" s="16"/>
      <c r="D46" s="145"/>
      <c r="E46" s="146"/>
      <c r="F46" s="88" t="s">
        <v>366</v>
      </c>
      <c r="G46" s="14"/>
    </row>
    <row r="47" spans="1:7" hidden="1" x14ac:dyDescent="0.25">
      <c r="A47" s="88" t="s">
        <v>367</v>
      </c>
      <c r="B47" s="83" t="s">
        <v>360</v>
      </c>
      <c r="C47" s="14"/>
      <c r="D47" s="147" t="s">
        <v>361</v>
      </c>
      <c r="E47" s="148"/>
      <c r="F47" s="88" t="s">
        <v>366</v>
      </c>
      <c r="G47" s="14"/>
    </row>
    <row r="48" spans="1:7" ht="17.100000000000001" hidden="1" customHeight="1" x14ac:dyDescent="0.25">
      <c r="A48" s="16"/>
      <c r="B48" s="16"/>
      <c r="C48" s="16"/>
      <c r="D48" s="85"/>
      <c r="E48" s="10"/>
      <c r="F48" s="10"/>
      <c r="G48" s="14"/>
    </row>
    <row r="49" spans="1:7" ht="17.100000000000001" customHeight="1" x14ac:dyDescent="0.25">
      <c r="A49" s="16" t="s">
        <v>368</v>
      </c>
      <c r="B49" s="77"/>
      <c r="C49" s="77"/>
      <c r="D49" s="85"/>
      <c r="E49" s="2"/>
      <c r="F49" s="2"/>
      <c r="G49" s="14"/>
    </row>
    <row r="50" spans="1:7" ht="12.95" customHeight="1" x14ac:dyDescent="0.25">
      <c r="A50" s="90"/>
      <c r="B50" s="90"/>
      <c r="C50" s="90"/>
      <c r="D50" s="90"/>
      <c r="E50" s="90"/>
      <c r="F50" s="90"/>
      <c r="G50" s="14"/>
    </row>
    <row r="51" spans="1:7" ht="25.7" customHeight="1" x14ac:dyDescent="0.25">
      <c r="A51" s="153" t="s">
        <v>369</v>
      </c>
      <c r="B51" s="154"/>
      <c r="C51" s="154"/>
      <c r="D51" s="154"/>
      <c r="E51" s="154"/>
      <c r="F51" s="154"/>
      <c r="G51" s="14"/>
    </row>
    <row r="52" spans="1:7" ht="12.95" customHeight="1" x14ac:dyDescent="0.25">
      <c r="A52" s="91"/>
      <c r="B52" s="91"/>
      <c r="C52" s="91"/>
      <c r="D52" s="91"/>
      <c r="E52" s="91"/>
      <c r="F52" s="91"/>
      <c r="G52" s="14"/>
    </row>
  </sheetData>
  <mergeCells count="19">
    <mergeCell ref="D47:E47"/>
    <mergeCell ref="A51:F51"/>
    <mergeCell ref="D38:E38"/>
    <mergeCell ref="D39:E39"/>
    <mergeCell ref="D42:E42"/>
    <mergeCell ref="D43:E43"/>
    <mergeCell ref="D46:E46"/>
    <mergeCell ref="D32:E32"/>
    <mergeCell ref="D33:E33"/>
    <mergeCell ref="E35:F35"/>
    <mergeCell ref="D36:E36"/>
    <mergeCell ref="D37:E37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0000000004" bottom="0.74791660000000004" header="0.3152778" footer="0.3152778"/>
  <pageSetup paperSize="9" scale="8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3195849&lt;/DocLink&gt;&#10;  &lt;DocName&gt;Отчет об исполнении бюджета (месячный)&lt;/DocName&gt;&#10;  &lt;VariantName&gt;410_Орг=251002_Ф=0503117M_Период=декабр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5F728CC-DAAA-4E36-9653-A5517E66C5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 (2)</vt:lpstr>
      <vt:lpstr>Расходы</vt:lpstr>
      <vt:lpstr>Источники</vt:lpstr>
      <vt:lpstr>'Доходы (2)'!Область_печати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2026-03-03T11:59:30Z</cp:lastPrinted>
  <dcterms:created xsi:type="dcterms:W3CDTF">2026-01-09T08:16:51Z</dcterms:created>
  <dcterms:modified xsi:type="dcterms:W3CDTF">2026-03-03T12:00:45Z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410_Орг=251002_Ф=0503117M_Период=декабрь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