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765" windowWidth="19815" windowHeight="687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Расходы!$A$3:$K$139</definedName>
    <definedName name="_xlnm.Print_Area" localSheetId="0">Доходы!$A$1:$F$88</definedName>
    <definedName name="_xlnm.Print_Area" localSheetId="2">Источники!$A$1:$F$57</definedName>
    <definedName name="_xlnm.Print_Area" localSheetId="1">Расходы!$A$1:$F$139</definedName>
  </definedNames>
  <calcPr calcId="144525"/>
</workbook>
</file>

<file path=xl/calcChain.xml><?xml version="1.0" encoding="utf-8"?>
<calcChain xmlns="http://schemas.openxmlformats.org/spreadsheetml/2006/main">
  <c r="H16" i="2" l="1"/>
  <c r="G6" i="3" l="1"/>
  <c r="B61" i="4" l="1"/>
  <c r="E19" i="4" l="1"/>
  <c r="H123" i="3" l="1"/>
  <c r="G123" i="3"/>
  <c r="H122" i="3"/>
  <c r="G122" i="3"/>
  <c r="H9" i="3" l="1"/>
  <c r="H10" i="3" s="1"/>
  <c r="G9" i="3"/>
  <c r="G10" i="3" s="1"/>
  <c r="H7" i="3"/>
  <c r="G7" i="3"/>
  <c r="H30" i="3" l="1"/>
  <c r="K30" i="3" s="1"/>
  <c r="G30" i="3"/>
  <c r="J30" i="3" s="1"/>
  <c r="H29" i="3"/>
  <c r="H31" i="3" s="1"/>
  <c r="G29" i="3"/>
  <c r="G31" i="3" s="1"/>
  <c r="H26" i="3"/>
  <c r="H34" i="3" s="1"/>
  <c r="K34" i="3" s="1"/>
  <c r="G26" i="3"/>
  <c r="G34" i="3" s="1"/>
  <c r="J34" i="3" s="1"/>
  <c r="H25" i="3"/>
  <c r="H33" i="3" s="1"/>
  <c r="G25" i="3"/>
  <c r="G33" i="3" s="1"/>
  <c r="H18" i="3"/>
  <c r="K43" i="3" s="1"/>
  <c r="G18" i="3"/>
  <c r="J43" i="3" s="1"/>
  <c r="H17" i="3"/>
  <c r="G17" i="3"/>
  <c r="H14" i="3"/>
  <c r="H39" i="3" s="1"/>
  <c r="G14" i="3"/>
  <c r="G39" i="3" s="1"/>
  <c r="H13" i="3"/>
  <c r="H38" i="3" s="1"/>
  <c r="G13" i="3"/>
  <c r="G38" i="3" s="1"/>
  <c r="G54" i="3" l="1"/>
  <c r="J33" i="3"/>
  <c r="J35" i="3" s="1"/>
  <c r="K33" i="3"/>
  <c r="K35" i="3" s="1"/>
  <c r="H54" i="3"/>
  <c r="H40" i="3"/>
  <c r="K48" i="3"/>
  <c r="G40" i="3"/>
  <c r="J48" i="3"/>
  <c r="G15" i="3"/>
  <c r="G19" i="3"/>
  <c r="G44" i="3" s="1"/>
  <c r="G21" i="3"/>
  <c r="G22" i="3"/>
  <c r="G27" i="3"/>
  <c r="G35" i="3" s="1"/>
  <c r="J29" i="3"/>
  <c r="J31" i="3" s="1"/>
  <c r="G42" i="3"/>
  <c r="G47" i="3" s="1"/>
  <c r="G43" i="3"/>
  <c r="G48" i="3" s="1"/>
  <c r="H15" i="3"/>
  <c r="H23" i="3" s="1"/>
  <c r="H19" i="3"/>
  <c r="H44" i="3" s="1"/>
  <c r="H21" i="3"/>
  <c r="H22" i="3"/>
  <c r="H27" i="3"/>
  <c r="H35" i="3" s="1"/>
  <c r="K29" i="3"/>
  <c r="K31" i="3" s="1"/>
  <c r="H42" i="3"/>
  <c r="H47" i="3" s="1"/>
  <c r="H43" i="3"/>
  <c r="H48" i="3" s="1"/>
  <c r="G23" i="3" l="1"/>
  <c r="K42" i="3"/>
  <c r="G49" i="3"/>
  <c r="H49" i="3"/>
  <c r="J42" i="3"/>
  <c r="J47" i="3" s="1"/>
  <c r="J44" i="3" l="1"/>
  <c r="J49" i="3"/>
  <c r="K44" i="3"/>
  <c r="K47" i="3"/>
  <c r="K49" i="3" s="1"/>
</calcChain>
</file>

<file path=xl/sharedStrings.xml><?xml version="1.0" encoding="utf-8"?>
<sst xmlns="http://schemas.openxmlformats.org/spreadsheetml/2006/main" count="883" uniqueCount="432">
  <si>
    <t>ОТЧЕТ ОБ ИСПОЛНЕНИИ БЮДЖЕТА</t>
  </si>
  <si>
    <t>КОДЫ</t>
  </si>
  <si>
    <t>на 1 января 2025 г.</t>
  </si>
  <si>
    <t>Форма по ОКУД</t>
  </si>
  <si>
    <t>0503117</t>
  </si>
  <si>
    <t xml:space="preserve">            Дата</t>
  </si>
  <si>
    <t>01.01.2025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</si>
  <si>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</si>
  <si>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</si>
  <si>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</si>
  <si>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</si>
  <si>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</si>
  <si>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</si>
  <si>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</si>
  <si>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</si>
  <si>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</si>
  <si>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</si>
  <si>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</si>
  <si>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</si>
  <si>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</si>
  <si>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</si>
  <si>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</si>
  <si>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</si>
  <si>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</si>
  <si>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</si>
  <si>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</si>
  <si>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</si>
  <si>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</si>
  <si>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</si>
  <si>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</si>
  <si>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</si>
  <si>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</si>
  <si>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</si>
  <si>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</si>
  <si>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</si>
  <si>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</si>
  <si>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</si>
  <si>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</si>
  <si>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</si>
  <si>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</si>
  <si>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</si>
  <si>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</si>
  <si>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</si>
  <si>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</si>
  <si>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</si>
  <si>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</si>
  <si>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</si>
  <si>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</si>
  <si>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</si>
  <si>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</si>
  <si>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</si>
  <si>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</si>
  <si>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</si>
  <si>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</si>
  <si>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</si>
  <si>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</si>
  <si>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</si>
  <si>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</si>
  <si>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</si>
  <si>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</si>
  <si>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</si>
  <si>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</si>
  <si>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</si>
  <si>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</si>
  <si>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</si>
  <si>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</si>
  <si>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</si>
  <si>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</si>
  <si>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</si>
  <si>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</si>
  <si>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</si>
  <si>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</si>
  <si>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</si>
  <si>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</si>
  <si>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</si>
  <si>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</si>
  <si>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</si>
  <si>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</si>
  <si>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</si>
  <si>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</si>
  <si>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</si>
  <si>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</si>
  <si>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</si>
  <si>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</si>
  <si>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</si>
  <si>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</si>
  <si>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</si>
  <si>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</si>
  <si>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</si>
  <si>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</si>
  <si>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</si>
  <si>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</si>
  <si>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</si>
  <si>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</si>
  <si>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</si>
  <si>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</si>
  <si>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</si>
  <si>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</si>
  <si>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</si>
  <si>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</si>
  <si>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</si>
  <si>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</si>
  <si>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</si>
  <si>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</si>
  <si>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</si>
  <si>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</si>
  <si>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</si>
  <si>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</si>
  <si>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</si>
  <si>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</si>
  <si>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</si>
  <si>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</si>
  <si>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</si>
  <si>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</si>
  <si>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</si>
  <si>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</si>
  <si>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</si>
  <si>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</si>
  <si>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</si>
  <si>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</si>
  <si>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</si>
  <si>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</si>
  <si>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</si>
  <si>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</si>
  <si>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</si>
  <si>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</si>
  <si>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</si>
  <si>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</si>
  <si>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</si>
  <si>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Прочие неналоговые доходы</t>
  </si>
  <si>
    <t>410 1 17 05000 00 0000 180</t>
  </si>
  <si>
    <t xml:space="preserve">  Прочие неналоговые доходы бюджетов сельских поселений</t>
  </si>
  <si>
    <t>410 1 17 05050 10 0000 180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</si>
  <si>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</si>
  <si>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</si>
  <si>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</si>
  <si>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</si>
  <si>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</si>
  <si>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</si>
  <si>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</si>
  <si>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</si>
  <si>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</si>
  <si>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</si>
  <si>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</si>
  <si>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</si>
  <si>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</si>
  <si>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</si>
  <si>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</si>
  <si>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</si>
  <si>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</si>
  <si>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</si>
  <si>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</si>
  <si>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</si>
  <si>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</si>
  <si>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</si>
  <si>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</si>
  <si>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</si>
  <si>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</si>
  <si>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</si>
  <si>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</si>
  <si>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</si>
  <si>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</si>
  <si>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</si>
  <si>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</si>
  <si>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</si>
  <si>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</si>
  <si>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</si>
  <si>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</si>
  <si>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</si>
  <si>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</si>
  <si>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</si>
  <si>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</si>
  <si>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</si>
  <si>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</si>
  <si>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</si>
  <si>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</si>
  <si>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</si>
  <si>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</si>
  <si>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</si>
  <si>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</si>
  <si>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</si>
  <si>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</si>
  <si>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</si>
  <si>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</si>
  <si>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</si>
  <si>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</si>
  <si>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</si>
  <si>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</si>
  <si>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</si>
  <si>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</si>
  <si>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</si>
  <si>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</si>
  <si>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</si>
  <si>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</si>
  <si>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</si>
  <si>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</si>
  <si>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</si>
  <si>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</si>
  <si>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</si>
  <si>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410 0102 02 1 00 65490 100</t>
  </si>
  <si>
    <t>410 0102 02 1 00 65490 121</t>
  </si>
  <si>
    <t>410 0102 02 1 00 65490 129</t>
  </si>
  <si>
    <t xml:space="preserve">  Обеспечение проведения выборов и референдумов</t>
  </si>
  <si>
    <t>410 0107 00 0 00 00000 000</t>
  </si>
  <si>
    <t xml:space="preserve">  Расходы на проведения выборов и референдумов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</si>
  <si>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410 0107 02 4 00 20000 000</t>
  </si>
  <si>
    <t xml:space="preserve">  Иные бюджетные ассигнования</t>
  </si>
  <si>
    <t>410 0107 02 4 00 20000 800</t>
  </si>
  <si>
    <t xml:space="preserve">  Специальные расходы</t>
  </si>
  <si>
    <t>410 0107 02 4 00 20000 880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</si>
  <si>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</si>
  <si>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</si>
  <si>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</si>
  <si>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</si>
  <si>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</si>
  <si>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</si>
  <si>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</si>
  <si>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</si>
  <si>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</si>
  <si>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</si>
  <si>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</si>
  <si>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</si>
  <si>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</si>
  <si>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</si>
  <si>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</si>
  <si>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</si>
  <si>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</si>
  <si>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</si>
  <si>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</si>
  <si>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</si>
  <si>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</si>
  <si>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</si>
  <si>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</si>
  <si>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</si>
  <si>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</si>
  <si>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</si>
  <si>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</si>
  <si>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</si>
  <si>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</si>
  <si>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</si>
  <si>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</si>
  <si>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</si>
  <si>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</si>
  <si>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</si>
  <si>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</si>
  <si>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</si>
  <si>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</si>
  <si>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410 0113 02 2 00 65490 100</t>
  </si>
  <si>
    <t>410 0113 02 2 00 65490 121</t>
  </si>
  <si>
    <t>410 0113 02 2 00 65490 129</t>
  </si>
  <si>
    <t xml:space="preserve">  Резервные средства</t>
  </si>
  <si>
    <t>410 0113 11 0 00 2Р000 000</t>
  </si>
  <si>
    <t>410 0113 11 0 00 2Р000 800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</si>
  <si>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</si>
  <si>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</si>
  <si>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</si>
  <si>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</si>
  <si>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</si>
  <si>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</si>
  <si>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</si>
  <si>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</si>
  <si>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</si>
  <si>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</si>
  <si>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</si>
  <si>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</si>
  <si>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</si>
  <si>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Поощрение специалиста ВУС за достижение наилучших показателей социально-экономического развития муниципального образования "Тамбовский сельсовет"</t>
  </si>
  <si>
    <t>410 0203 08 0 00 65490 000</t>
  </si>
  <si>
    <t>410 0203 08 0 00 65490 100</t>
  </si>
  <si>
    <t>410 0203 08 0 00 65490 121</t>
  </si>
  <si>
    <t>410 0203 08 0 00 65490 129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</si>
  <si>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</si>
  <si>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</si>
  <si>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</si>
  <si>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</si>
  <si>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</si>
  <si>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</si>
  <si>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</si>
  <si>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</si>
  <si>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</si>
  <si>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</si>
  <si>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</si>
  <si>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</si>
  <si>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</si>
  <si>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</si>
  <si>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</si>
  <si>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</si>
  <si>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</si>
  <si>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</si>
  <si>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</si>
  <si>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</si>
  <si>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</si>
  <si>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</si>
  <si>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</si>
  <si>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</si>
  <si>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</si>
  <si>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</si>
  <si>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</si>
  <si>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</si>
  <si>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</si>
  <si>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</si>
  <si>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</si>
  <si>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</si>
  <si>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</si>
  <si>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</si>
  <si>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</si>
  <si>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</si>
  <si>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</si>
  <si>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</si>
  <si>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</si>
  <si>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</si>
  <si>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</si>
  <si>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</si>
  <si>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</si>
  <si>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</si>
  <si>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</si>
  <si>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</si>
  <si>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</si>
  <si>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</si>
  <si>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</si>
  <si>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Проект инициативного бюджетирования "Ремонт ограждения в парке «Юбилейный» в с. Тамбовка Харабалинского района Астраханской области" (основной конкурсный отбор)</t>
  </si>
  <si>
    <t>410 0503 01 7 01 S4570 000</t>
  </si>
  <si>
    <t>410 0503 01 7 01 S4570 200</t>
  </si>
  <si>
    <t>410 0503 01 7 01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</si>
  <si>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</si>
  <si>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</si>
  <si>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</si>
  <si>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</si>
  <si>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</si>
  <si>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</si>
  <si>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</si>
  <si>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</si>
  <si>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</si>
  <si>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</si>
  <si>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</si>
  <si>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</si>
  <si>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>410 0503 10 2 F2 55550 000</t>
  </si>
  <si>
    <t>410 0503 10 2 F2 55550 200</t>
  </si>
  <si>
    <t>410 0503 10 2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</si>
  <si>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</si>
  <si>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</si>
  <si>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</si>
  <si>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</si>
  <si>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</si>
  <si>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</si>
  <si>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</si>
  <si>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</si>
  <si>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</si>
  <si>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</si>
  <si>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</si>
  <si>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</si>
  <si>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</si>
  <si>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</si>
  <si>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 xml:space="preserve">  Иные межбюджетные трансферты на реализацию Указов Президента Российской Федерации</t>
  </si>
  <si>
    <t>410 0801 02 3 00 60700 000</t>
  </si>
  <si>
    <t>410 0801 02 3 00 60700 100</t>
  </si>
  <si>
    <t>410 0801 02 3 00 60700 111</t>
  </si>
  <si>
    <t>410 0801 02 3 00 60700 119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</si>
  <si>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</si>
  <si>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</si>
  <si>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</si>
  <si>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</si>
  <si>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</si>
  <si>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</si>
  <si>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</si>
  <si>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</si>
  <si>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</si>
  <si>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</si>
  <si>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</si>
  <si>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</si>
  <si>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</si>
  <si>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</si>
  <si>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</si>
  <si>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</si>
  <si>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</si>
  <si>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</si>
  <si>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</si>
  <si>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</si>
  <si>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</si>
  <si>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</si>
  <si>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</si>
  <si>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</si>
  <si>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</si>
  <si>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</si>
  <si>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</si>
  <si>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</si>
  <si>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</si>
  <si>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</si>
  <si>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</si>
  <si>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</si>
  <si>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</si>
  <si>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</si>
  <si>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</si>
  <si>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</si>
  <si>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</si>
  <si>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</si>
  <si>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</si>
  <si>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</si>
  <si>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</si>
  <si>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</si>
  <si>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</si>
  <si>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</si>
  <si>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</si>
  <si>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</si>
  <si>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</si>
  <si>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</si>
  <si>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</si>
  <si>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</si>
  <si>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</si>
  <si>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</si>
  <si>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</si>
  <si>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</si>
  <si>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</si>
  <si>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января 2025 г.</t>
  </si>
  <si>
    <t xml:space="preserve">Документ подписан электронной подписью. 
</t>
  </si>
  <si>
    <t>Программные</t>
  </si>
  <si>
    <t>Аппарат-выборы+премия ВУС</t>
  </si>
  <si>
    <t>Аппарат-выборы+ВУС</t>
  </si>
  <si>
    <t>0102 Глава</t>
  </si>
  <si>
    <t>0102 Премия</t>
  </si>
  <si>
    <t>0102 Глава ИТОГО</t>
  </si>
  <si>
    <t>0113 Аппарат</t>
  </si>
  <si>
    <t xml:space="preserve">0113 Премия </t>
  </si>
  <si>
    <t>0113 Аппарат+ВУС</t>
  </si>
  <si>
    <t>0113 Аппарат ИТОГО</t>
  </si>
  <si>
    <t>0113 Аппарат ИТОГО с премией ВУС</t>
  </si>
  <si>
    <t>ИТОГО 0100</t>
  </si>
  <si>
    <t>Премия 0100</t>
  </si>
  <si>
    <t>Премия 0100 с ВУС</t>
  </si>
  <si>
    <t>ВСЕГО 0100</t>
  </si>
  <si>
    <t>ВСЕГО 0100 с премией ВУС</t>
  </si>
  <si>
    <t>Для формы 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</si>
</sst>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FF0000"/>
      <name val="Arial Cyr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6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9" fontId="1" fillId="0" borderId="30" xfId="69" applyNumberFormat="1" applyFont="1" applyProtection="1">
      <alignment horizontal="center"/>
    </xf>
    <xf numFmtId="4" fontId="1" fillId="0" borderId="1" xfId="55" applyNumberFormat="1" applyBorder="1" applyProtection="1"/>
    <xf numFmtId="49" fontId="1" fillId="0" borderId="1" xfId="55" applyNumberFormat="1" applyBorder="1" applyProtection="1"/>
    <xf numFmtId="0" fontId="0" fillId="0" borderId="1" xfId="0" applyBorder="1" applyProtection="1">
      <protection locked="0"/>
    </xf>
    <xf numFmtId="4" fontId="1" fillId="0" borderId="1" xfId="64" applyNumberFormat="1" applyBorder="1" applyProtection="1">
      <alignment wrapText="1"/>
    </xf>
    <xf numFmtId="4" fontId="13" fillId="0" borderId="1" xfId="64" applyNumberFormat="1" applyFont="1" applyBorder="1" applyProtection="1">
      <alignment wrapText="1"/>
    </xf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4" fillId="0" borderId="34" xfId="64" applyNumberFormat="1" applyFont="1" applyBorder="1" applyProtection="1">
      <alignment wrapText="1"/>
    </xf>
    <xf numFmtId="4" fontId="14" fillId="0" borderId="35" xfId="64" applyNumberFormat="1" applyFont="1" applyBorder="1" applyProtection="1">
      <alignment wrapText="1"/>
    </xf>
    <xf numFmtId="4" fontId="14" fillId="0" borderId="1" xfId="64" applyNumberFormat="1" applyFont="1" applyBorder="1" applyProtection="1">
      <alignment wrapText="1"/>
    </xf>
    <xf numFmtId="4" fontId="15" fillId="0" borderId="34" xfId="64" applyNumberFormat="1" applyFont="1" applyBorder="1" applyProtection="1">
      <alignment wrapText="1"/>
    </xf>
    <xf numFmtId="4" fontId="15" fillId="0" borderId="35" xfId="64" applyNumberFormat="1" applyFont="1" applyBorder="1" applyProtection="1">
      <alignment wrapText="1"/>
    </xf>
    <xf numFmtId="4" fontId="0" fillId="0" borderId="35" xfId="0" applyNumberFormat="1" applyBorder="1" applyProtection="1">
      <protection locked="0"/>
    </xf>
    <xf numFmtId="4" fontId="16" fillId="0" borderId="35" xfId="0" applyNumberFormat="1" applyFont="1" applyBorder="1" applyProtection="1">
      <protection locked="0"/>
    </xf>
    <xf numFmtId="0" fontId="5" fillId="0" borderId="1" xfId="64" applyNumberFormat="1" applyFont="1" applyBorder="1" applyProtection="1">
      <alignment wrapText="1"/>
    </xf>
    <xf numFmtId="0" fontId="17" fillId="0" borderId="0" xfId="0" applyFont="1" applyProtection="1">
      <protection locked="0"/>
    </xf>
    <xf numFmtId="0" fontId="5" fillId="0" borderId="1" xfId="64" applyNumberFormat="1" applyFont="1" applyBorder="1" applyAlignment="1" applyProtection="1">
      <alignment horizontal="center" wrapText="1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4" fontId="18" fillId="0" borderId="29" xfId="68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2" fontId="1" fillId="0" borderId="5" xfId="52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4" fontId="14" fillId="0" borderId="36" xfId="64" applyNumberFormat="1" applyFont="1" applyBorder="1" applyAlignment="1" applyProtection="1">
      <alignment horizontal="center" wrapText="1"/>
    </xf>
    <xf numFmtId="0" fontId="1" fillId="0" borderId="37" xfId="64" applyNumberFormat="1" applyBorder="1" applyAlignmen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view="pageBreakPreview" topLeftCell="A5" zoomScaleNormal="100" zoomScaleSheetLayoutView="100" workbookViewId="0">
      <selection activeCell="H5" sqref="H1:L1048576"/>
    </sheetView>
  </sheetViews>
  <sheetFormatPr defaultRowHeight="15" x14ac:dyDescent="0.25"/>
  <cols>
    <col min="1" max="1" width="50.7109375" style="1" customWidth="1"/>
    <col min="2" max="2" width="7" style="1" customWidth="1"/>
    <col min="3" max="3" width="27.140625" style="1" customWidth="1"/>
    <col min="4" max="4" width="15.140625" style="1" customWidth="1"/>
    <col min="5" max="5" width="15.5703125" style="1" customWidth="1"/>
    <col min="6" max="6" width="14" style="1" customWidth="1"/>
    <col min="7" max="7" width="9.140625" style="1" hidden="1"/>
    <col min="8" max="12" width="0" style="1" hidden="1" customWidth="1"/>
    <col min="13" max="16384" width="9.140625" style="1"/>
  </cols>
  <sheetData>
    <row r="1" spans="1:8" ht="12" customHeight="1" x14ac:dyDescent="0.25">
      <c r="A1" s="2"/>
      <c r="B1" s="2"/>
      <c r="C1" s="2"/>
      <c r="D1" s="2"/>
      <c r="E1" s="2"/>
      <c r="F1" s="2"/>
      <c r="G1" s="2"/>
    </row>
    <row r="2" spans="1:8" ht="14.1" customHeight="1" x14ac:dyDescent="0.25">
      <c r="A2" s="138" t="s">
        <v>0</v>
      </c>
      <c r="B2" s="139"/>
      <c r="C2" s="139"/>
      <c r="D2" s="139"/>
      <c r="E2" s="139"/>
      <c r="F2" s="4"/>
      <c r="G2" s="5"/>
    </row>
    <row r="3" spans="1:8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8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8" ht="33.950000000000003" customHeight="1" x14ac:dyDescent="0.25">
      <c r="A7" s="17" t="s">
        <v>10</v>
      </c>
      <c r="B7" s="140" t="s">
        <v>11</v>
      </c>
      <c r="C7" s="141"/>
      <c r="D7" s="141"/>
      <c r="E7" s="19" t="s">
        <v>12</v>
      </c>
      <c r="F7" s="21" t="s">
        <v>13</v>
      </c>
      <c r="G7" s="14"/>
    </row>
    <row r="8" spans="1:8" ht="15.95" customHeight="1" x14ac:dyDescent="0.25">
      <c r="A8" s="17" t="s">
        <v>14</v>
      </c>
      <c r="B8" s="142" t="s">
        <v>15</v>
      </c>
      <c r="C8" s="143"/>
      <c r="D8" s="143"/>
      <c r="E8" s="22" t="s">
        <v>16</v>
      </c>
      <c r="F8" s="21" t="s">
        <v>17</v>
      </c>
      <c r="G8" s="14"/>
    </row>
    <row r="9" spans="1:8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8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8" ht="14.1" customHeight="1" x14ac:dyDescent="0.25">
      <c r="A11" s="144" t="s">
        <v>22</v>
      </c>
      <c r="B11" s="145"/>
      <c r="C11" s="145"/>
      <c r="D11" s="145"/>
      <c r="E11" s="145"/>
      <c r="F11" s="145"/>
      <c r="G11" s="27"/>
    </row>
    <row r="12" spans="1:8" ht="12.95" customHeight="1" x14ac:dyDescent="0.25">
      <c r="A12" s="146" t="s">
        <v>23</v>
      </c>
      <c r="B12" s="146" t="s">
        <v>24</v>
      </c>
      <c r="C12" s="146" t="s">
        <v>25</v>
      </c>
      <c r="D12" s="148" t="s">
        <v>26</v>
      </c>
      <c r="E12" s="148" t="s">
        <v>27</v>
      </c>
      <c r="F12" s="146" t="s">
        <v>28</v>
      </c>
      <c r="G12" s="28"/>
    </row>
    <row r="13" spans="1:8" ht="12" customHeight="1" x14ac:dyDescent="0.25">
      <c r="A13" s="147"/>
      <c r="B13" s="147"/>
      <c r="C13" s="147"/>
      <c r="D13" s="149"/>
      <c r="E13" s="149"/>
      <c r="F13" s="147"/>
      <c r="G13" s="29"/>
    </row>
    <row r="14" spans="1:8" ht="9" customHeight="1" x14ac:dyDescent="0.25">
      <c r="A14" s="147"/>
      <c r="B14" s="147"/>
      <c r="C14" s="147"/>
      <c r="D14" s="149"/>
      <c r="E14" s="149"/>
      <c r="F14" s="147"/>
      <c r="G14" s="29"/>
    </row>
    <row r="15" spans="1:8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8" ht="17.25" customHeight="1" x14ac:dyDescent="0.25">
      <c r="A16" s="33" t="s">
        <v>32</v>
      </c>
      <c r="B16" s="34" t="s">
        <v>33</v>
      </c>
      <c r="C16" s="101" t="s">
        <v>34</v>
      </c>
      <c r="D16" s="102">
        <v>15315242.119999999</v>
      </c>
      <c r="E16" s="102">
        <v>17626487.079999998</v>
      </c>
      <c r="F16" s="102" t="s">
        <v>35</v>
      </c>
      <c r="G16" s="29"/>
      <c r="H16" s="1">
        <f>E16/D16*100</f>
        <v>115.09114215688285</v>
      </c>
    </row>
    <row r="17" spans="1:7" ht="15" customHeight="1" x14ac:dyDescent="0.25">
      <c r="A17" s="36" t="s">
        <v>36</v>
      </c>
      <c r="B17" s="37"/>
      <c r="C17" s="104"/>
      <c r="D17" s="134"/>
      <c r="E17" s="134"/>
      <c r="F17" s="134"/>
      <c r="G17" s="29"/>
    </row>
    <row r="18" spans="1:7" x14ac:dyDescent="0.25">
      <c r="A18" s="38" t="s">
        <v>37</v>
      </c>
      <c r="B18" s="39" t="s">
        <v>33</v>
      </c>
      <c r="C18" s="135" t="s">
        <v>38</v>
      </c>
      <c r="D18" s="136">
        <v>2785000</v>
      </c>
      <c r="E18" s="136">
        <v>3100297.01</v>
      </c>
      <c r="F18" s="136">
        <v>31215.42</v>
      </c>
      <c r="G18" s="29"/>
    </row>
    <row r="19" spans="1:7" x14ac:dyDescent="0.25">
      <c r="A19" s="38" t="s">
        <v>39</v>
      </c>
      <c r="B19" s="39" t="s">
        <v>33</v>
      </c>
      <c r="C19" s="135" t="s">
        <v>40</v>
      </c>
      <c r="D19" s="136">
        <v>1800000</v>
      </c>
      <c r="E19" s="136">
        <v>1774526.05</v>
      </c>
      <c r="F19" s="136">
        <v>28438.42</v>
      </c>
      <c r="G19" s="29"/>
    </row>
    <row r="20" spans="1:7" x14ac:dyDescent="0.25">
      <c r="A20" s="38" t="s">
        <v>41</v>
      </c>
      <c r="B20" s="39" t="s">
        <v>33</v>
      </c>
      <c r="C20" s="135" t="s">
        <v>42</v>
      </c>
      <c r="D20" s="136">
        <v>1800000</v>
      </c>
      <c r="E20" s="136">
        <v>1774526.05</v>
      </c>
      <c r="F20" s="136">
        <v>28438.42</v>
      </c>
      <c r="G20" s="29"/>
    </row>
    <row r="21" spans="1:7" ht="90.75" x14ac:dyDescent="0.25">
      <c r="A21" s="38" t="s">
        <v>43</v>
      </c>
      <c r="B21" s="39" t="s">
        <v>33</v>
      </c>
      <c r="C21" s="135" t="s">
        <v>44</v>
      </c>
      <c r="D21" s="136">
        <v>1798000</v>
      </c>
      <c r="E21" s="136">
        <v>1769561.58</v>
      </c>
      <c r="F21" s="136">
        <v>28438.42</v>
      </c>
      <c r="G21" s="29"/>
    </row>
    <row r="22" spans="1:7" ht="78" customHeight="1" x14ac:dyDescent="0.25">
      <c r="A22" s="38" t="s">
        <v>45</v>
      </c>
      <c r="B22" s="39" t="s">
        <v>33</v>
      </c>
      <c r="C22" s="135" t="s">
        <v>46</v>
      </c>
      <c r="D22" s="136">
        <v>1000</v>
      </c>
      <c r="E22" s="136">
        <v>1049.72</v>
      </c>
      <c r="F22" s="136" t="s">
        <v>35</v>
      </c>
      <c r="G22" s="29"/>
    </row>
    <row r="23" spans="1:7" ht="68.25" x14ac:dyDescent="0.25">
      <c r="A23" s="38" t="s">
        <v>47</v>
      </c>
      <c r="B23" s="39" t="s">
        <v>33</v>
      </c>
      <c r="C23" s="135" t="s">
        <v>48</v>
      </c>
      <c r="D23" s="136">
        <v>1000</v>
      </c>
      <c r="E23" s="136">
        <v>3914.75</v>
      </c>
      <c r="F23" s="136" t="s">
        <v>35</v>
      </c>
      <c r="G23" s="29"/>
    </row>
    <row r="24" spans="1:7" x14ac:dyDescent="0.25">
      <c r="A24" s="38" t="s">
        <v>49</v>
      </c>
      <c r="B24" s="39" t="s">
        <v>33</v>
      </c>
      <c r="C24" s="135" t="s">
        <v>50</v>
      </c>
      <c r="D24" s="136">
        <v>35000</v>
      </c>
      <c r="E24" s="136">
        <v>32223</v>
      </c>
      <c r="F24" s="136">
        <v>2777</v>
      </c>
      <c r="G24" s="29"/>
    </row>
    <row r="25" spans="1:7" hidden="1" x14ac:dyDescent="0.25">
      <c r="A25" s="38" t="s">
        <v>51</v>
      </c>
      <c r="B25" s="39" t="s">
        <v>33</v>
      </c>
      <c r="C25" s="135" t="s">
        <v>52</v>
      </c>
      <c r="D25" s="136">
        <v>35000</v>
      </c>
      <c r="E25" s="136">
        <v>32223</v>
      </c>
      <c r="F25" s="136">
        <v>2777</v>
      </c>
      <c r="G25" s="29"/>
    </row>
    <row r="26" spans="1:7" x14ac:dyDescent="0.25">
      <c r="A26" s="38" t="s">
        <v>51</v>
      </c>
      <c r="B26" s="39" t="s">
        <v>33</v>
      </c>
      <c r="C26" s="135" t="s">
        <v>53</v>
      </c>
      <c r="D26" s="136">
        <v>35000</v>
      </c>
      <c r="E26" s="136">
        <v>32223</v>
      </c>
      <c r="F26" s="136">
        <v>2777</v>
      </c>
      <c r="G26" s="29"/>
    </row>
    <row r="27" spans="1:7" x14ac:dyDescent="0.25">
      <c r="A27" s="38" t="s">
        <v>54</v>
      </c>
      <c r="B27" s="39" t="s">
        <v>33</v>
      </c>
      <c r="C27" s="135" t="s">
        <v>55</v>
      </c>
      <c r="D27" s="136">
        <v>950000</v>
      </c>
      <c r="E27" s="136">
        <v>1293547.96</v>
      </c>
      <c r="F27" s="136" t="s">
        <v>35</v>
      </c>
      <c r="G27" s="29"/>
    </row>
    <row r="28" spans="1:7" x14ac:dyDescent="0.25">
      <c r="A28" s="38" t="s">
        <v>56</v>
      </c>
      <c r="B28" s="39" t="s">
        <v>33</v>
      </c>
      <c r="C28" s="135" t="s">
        <v>57</v>
      </c>
      <c r="D28" s="136">
        <v>330000</v>
      </c>
      <c r="E28" s="136">
        <v>627911.68999999994</v>
      </c>
      <c r="F28" s="136" t="s">
        <v>35</v>
      </c>
      <c r="G28" s="29"/>
    </row>
    <row r="29" spans="1:7" ht="34.5" x14ac:dyDescent="0.25">
      <c r="A29" s="38" t="s">
        <v>58</v>
      </c>
      <c r="B29" s="39" t="s">
        <v>33</v>
      </c>
      <c r="C29" s="135" t="s">
        <v>59</v>
      </c>
      <c r="D29" s="136">
        <v>330000</v>
      </c>
      <c r="E29" s="136">
        <v>627911.68999999994</v>
      </c>
      <c r="F29" s="136" t="s">
        <v>35</v>
      </c>
      <c r="G29" s="29"/>
    </row>
    <row r="30" spans="1:7" x14ac:dyDescent="0.25">
      <c r="A30" s="38" t="s">
        <v>60</v>
      </c>
      <c r="B30" s="39" t="s">
        <v>33</v>
      </c>
      <c r="C30" s="135" t="s">
        <v>61</v>
      </c>
      <c r="D30" s="136">
        <v>620000</v>
      </c>
      <c r="E30" s="136">
        <v>665636.27</v>
      </c>
      <c r="F30" s="136" t="s">
        <v>35</v>
      </c>
      <c r="G30" s="29"/>
    </row>
    <row r="31" spans="1:7" x14ac:dyDescent="0.25">
      <c r="A31" s="38" t="s">
        <v>62</v>
      </c>
      <c r="B31" s="39" t="s">
        <v>33</v>
      </c>
      <c r="C31" s="135" t="s">
        <v>63</v>
      </c>
      <c r="D31" s="136">
        <v>350000</v>
      </c>
      <c r="E31" s="136">
        <v>376800.97</v>
      </c>
      <c r="F31" s="136" t="s">
        <v>35</v>
      </c>
      <c r="G31" s="29"/>
    </row>
    <row r="32" spans="1:7" ht="23.25" x14ac:dyDescent="0.25">
      <c r="A32" s="38" t="s">
        <v>64</v>
      </c>
      <c r="B32" s="39" t="s">
        <v>33</v>
      </c>
      <c r="C32" s="135" t="s">
        <v>65</v>
      </c>
      <c r="D32" s="136">
        <v>350000</v>
      </c>
      <c r="E32" s="136">
        <v>376800.97</v>
      </c>
      <c r="F32" s="136" t="s">
        <v>35</v>
      </c>
      <c r="G32" s="29"/>
    </row>
    <row r="33" spans="1:7" x14ac:dyDescent="0.25">
      <c r="A33" s="38" t="s">
        <v>66</v>
      </c>
      <c r="B33" s="39" t="s">
        <v>33</v>
      </c>
      <c r="C33" s="135" t="s">
        <v>67</v>
      </c>
      <c r="D33" s="136">
        <v>270000</v>
      </c>
      <c r="E33" s="136">
        <v>288835.3</v>
      </c>
      <c r="F33" s="136" t="s">
        <v>35</v>
      </c>
      <c r="G33" s="29"/>
    </row>
    <row r="34" spans="1:7" ht="23.25" x14ac:dyDescent="0.25">
      <c r="A34" s="38" t="s">
        <v>68</v>
      </c>
      <c r="B34" s="39" t="s">
        <v>33</v>
      </c>
      <c r="C34" s="135" t="s">
        <v>69</v>
      </c>
      <c r="D34" s="136">
        <v>270000</v>
      </c>
      <c r="E34" s="136">
        <v>288835.3</v>
      </c>
      <c r="F34" s="136" t="s">
        <v>35</v>
      </c>
      <c r="G34" s="29"/>
    </row>
    <row r="35" spans="1:7" x14ac:dyDescent="0.25">
      <c r="A35" s="38" t="s">
        <v>37</v>
      </c>
      <c r="B35" s="39" t="s">
        <v>33</v>
      </c>
      <c r="C35" s="135" t="s">
        <v>70</v>
      </c>
      <c r="D35" s="136">
        <v>1229710</v>
      </c>
      <c r="E35" s="136">
        <v>3225657.95</v>
      </c>
      <c r="F35" s="136">
        <v>680</v>
      </c>
      <c r="G35" s="29"/>
    </row>
    <row r="36" spans="1:7" x14ac:dyDescent="0.25">
      <c r="A36" s="38" t="s">
        <v>71</v>
      </c>
      <c r="B36" s="39" t="s">
        <v>33</v>
      </c>
      <c r="C36" s="135" t="s">
        <v>72</v>
      </c>
      <c r="D36" s="136">
        <v>15500</v>
      </c>
      <c r="E36" s="136">
        <v>14820</v>
      </c>
      <c r="F36" s="136">
        <v>680</v>
      </c>
      <c r="G36" s="29"/>
    </row>
    <row r="37" spans="1:7" ht="34.5" hidden="1" x14ac:dyDescent="0.25">
      <c r="A37" s="38" t="s">
        <v>73</v>
      </c>
      <c r="B37" s="39" t="s">
        <v>33</v>
      </c>
      <c r="C37" s="135" t="s">
        <v>74</v>
      </c>
      <c r="D37" s="136">
        <v>15500</v>
      </c>
      <c r="E37" s="136">
        <v>14820</v>
      </c>
      <c r="F37" s="136">
        <v>680</v>
      </c>
      <c r="G37" s="29"/>
    </row>
    <row r="38" spans="1:7" ht="57" x14ac:dyDescent="0.25">
      <c r="A38" s="38" t="s">
        <v>75</v>
      </c>
      <c r="B38" s="39" t="s">
        <v>33</v>
      </c>
      <c r="C38" s="135" t="s">
        <v>76</v>
      </c>
      <c r="D38" s="136">
        <v>15500</v>
      </c>
      <c r="E38" s="136">
        <v>14820</v>
      </c>
      <c r="F38" s="136">
        <v>680</v>
      </c>
      <c r="G38" s="29"/>
    </row>
    <row r="39" spans="1:7" ht="34.5" x14ac:dyDescent="0.25">
      <c r="A39" s="38" t="s">
        <v>77</v>
      </c>
      <c r="B39" s="39" t="s">
        <v>33</v>
      </c>
      <c r="C39" s="135" t="s">
        <v>78</v>
      </c>
      <c r="D39" s="136">
        <v>132000</v>
      </c>
      <c r="E39" s="136">
        <v>138177.62</v>
      </c>
      <c r="F39" s="136" t="s">
        <v>35</v>
      </c>
      <c r="G39" s="29"/>
    </row>
    <row r="40" spans="1:7" ht="68.25" hidden="1" x14ac:dyDescent="0.25">
      <c r="A40" s="38" t="s">
        <v>79</v>
      </c>
      <c r="B40" s="39" t="s">
        <v>33</v>
      </c>
      <c r="C40" s="135" t="s">
        <v>80</v>
      </c>
      <c r="D40" s="136">
        <v>132000</v>
      </c>
      <c r="E40" s="136">
        <v>138177.62</v>
      </c>
      <c r="F40" s="136" t="s">
        <v>35</v>
      </c>
      <c r="G40" s="29"/>
    </row>
    <row r="41" spans="1:7" ht="57" hidden="1" x14ac:dyDescent="0.25">
      <c r="A41" s="38" t="s">
        <v>81</v>
      </c>
      <c r="B41" s="39" t="s">
        <v>33</v>
      </c>
      <c r="C41" s="135" t="s">
        <v>82</v>
      </c>
      <c r="D41" s="136">
        <v>132000</v>
      </c>
      <c r="E41" s="136">
        <v>138177.62</v>
      </c>
      <c r="F41" s="136" t="s">
        <v>35</v>
      </c>
      <c r="G41" s="29"/>
    </row>
    <row r="42" spans="1:7" ht="57" x14ac:dyDescent="0.25">
      <c r="A42" s="38" t="s">
        <v>83</v>
      </c>
      <c r="B42" s="39" t="s">
        <v>33</v>
      </c>
      <c r="C42" s="135" t="s">
        <v>84</v>
      </c>
      <c r="D42" s="136">
        <v>132000</v>
      </c>
      <c r="E42" s="136">
        <v>138177.62</v>
      </c>
      <c r="F42" s="136" t="s">
        <v>35</v>
      </c>
      <c r="G42" s="29"/>
    </row>
    <row r="43" spans="1:7" ht="23.25" x14ac:dyDescent="0.25">
      <c r="A43" s="38" t="s">
        <v>85</v>
      </c>
      <c r="B43" s="39" t="s">
        <v>33</v>
      </c>
      <c r="C43" s="135" t="s">
        <v>86</v>
      </c>
      <c r="D43" s="136">
        <v>213100</v>
      </c>
      <c r="E43" s="136">
        <v>213100</v>
      </c>
      <c r="F43" s="136" t="s">
        <v>35</v>
      </c>
      <c r="G43" s="29"/>
    </row>
    <row r="44" spans="1:7" x14ac:dyDescent="0.25">
      <c r="A44" s="38" t="s">
        <v>87</v>
      </c>
      <c r="B44" s="39" t="s">
        <v>33</v>
      </c>
      <c r="C44" s="135" t="s">
        <v>88</v>
      </c>
      <c r="D44" s="136">
        <v>20000</v>
      </c>
      <c r="E44" s="136">
        <v>20000</v>
      </c>
      <c r="F44" s="136" t="s">
        <v>35</v>
      </c>
      <c r="G44" s="29"/>
    </row>
    <row r="45" spans="1:7" x14ac:dyDescent="0.25">
      <c r="A45" s="38" t="s">
        <v>89</v>
      </c>
      <c r="B45" s="39" t="s">
        <v>33</v>
      </c>
      <c r="C45" s="135" t="s">
        <v>90</v>
      </c>
      <c r="D45" s="136">
        <v>20000</v>
      </c>
      <c r="E45" s="136">
        <v>20000</v>
      </c>
      <c r="F45" s="136" t="s">
        <v>35</v>
      </c>
      <c r="G45" s="29"/>
    </row>
    <row r="46" spans="1:7" ht="23.25" x14ac:dyDescent="0.25">
      <c r="A46" s="38" t="s">
        <v>91</v>
      </c>
      <c r="B46" s="39" t="s">
        <v>33</v>
      </c>
      <c r="C46" s="135" t="s">
        <v>92</v>
      </c>
      <c r="D46" s="136">
        <v>20000</v>
      </c>
      <c r="E46" s="136">
        <v>20000</v>
      </c>
      <c r="F46" s="136" t="s">
        <v>35</v>
      </c>
      <c r="G46" s="29"/>
    </row>
    <row r="47" spans="1:7" x14ac:dyDescent="0.25">
      <c r="A47" s="38" t="s">
        <v>93</v>
      </c>
      <c r="B47" s="39" t="s">
        <v>33</v>
      </c>
      <c r="C47" s="135" t="s">
        <v>94</v>
      </c>
      <c r="D47" s="136">
        <v>193100</v>
      </c>
      <c r="E47" s="136">
        <v>193100</v>
      </c>
      <c r="F47" s="136" t="s">
        <v>35</v>
      </c>
      <c r="G47" s="29"/>
    </row>
    <row r="48" spans="1:7" ht="23.25" hidden="1" x14ac:dyDescent="0.25">
      <c r="A48" s="38" t="s">
        <v>95</v>
      </c>
      <c r="B48" s="39" t="s">
        <v>33</v>
      </c>
      <c r="C48" s="135" t="s">
        <v>96</v>
      </c>
      <c r="D48" s="136">
        <v>193100</v>
      </c>
      <c r="E48" s="136">
        <v>193100</v>
      </c>
      <c r="F48" s="136" t="s">
        <v>35</v>
      </c>
      <c r="G48" s="29"/>
    </row>
    <row r="49" spans="1:7" ht="34.5" x14ac:dyDescent="0.25">
      <c r="A49" s="38" t="s">
        <v>97</v>
      </c>
      <c r="B49" s="39" t="s">
        <v>33</v>
      </c>
      <c r="C49" s="135" t="s">
        <v>98</v>
      </c>
      <c r="D49" s="136">
        <v>193100</v>
      </c>
      <c r="E49" s="136">
        <v>193100</v>
      </c>
      <c r="F49" s="136" t="s">
        <v>35</v>
      </c>
      <c r="G49" s="29"/>
    </row>
    <row r="50" spans="1:7" ht="23.25" x14ac:dyDescent="0.25">
      <c r="A50" s="38" t="s">
        <v>99</v>
      </c>
      <c r="B50" s="39" t="s">
        <v>33</v>
      </c>
      <c r="C50" s="135" t="s">
        <v>100</v>
      </c>
      <c r="D50" s="136">
        <v>793117</v>
      </c>
      <c r="E50" s="136">
        <v>793117</v>
      </c>
      <c r="F50" s="136" t="s">
        <v>35</v>
      </c>
      <c r="G50" s="29"/>
    </row>
    <row r="51" spans="1:7" ht="68.25" x14ac:dyDescent="0.25">
      <c r="A51" s="38" t="s">
        <v>101</v>
      </c>
      <c r="B51" s="39" t="s">
        <v>33</v>
      </c>
      <c r="C51" s="135" t="s">
        <v>102</v>
      </c>
      <c r="D51" s="136">
        <v>19000</v>
      </c>
      <c r="E51" s="136">
        <v>19000</v>
      </c>
      <c r="F51" s="136" t="s">
        <v>35</v>
      </c>
      <c r="G51" s="29"/>
    </row>
    <row r="52" spans="1:7" ht="68.25" hidden="1" x14ac:dyDescent="0.25">
      <c r="A52" s="38" t="s">
        <v>103</v>
      </c>
      <c r="B52" s="39" t="s">
        <v>33</v>
      </c>
      <c r="C52" s="135" t="s">
        <v>104</v>
      </c>
      <c r="D52" s="136">
        <v>19000</v>
      </c>
      <c r="E52" s="136">
        <v>19000</v>
      </c>
      <c r="F52" s="136" t="s">
        <v>35</v>
      </c>
      <c r="G52" s="29"/>
    </row>
    <row r="53" spans="1:7" ht="68.25" x14ac:dyDescent="0.25">
      <c r="A53" s="38" t="s">
        <v>105</v>
      </c>
      <c r="B53" s="39" t="s">
        <v>33</v>
      </c>
      <c r="C53" s="135" t="s">
        <v>106</v>
      </c>
      <c r="D53" s="136">
        <v>19000</v>
      </c>
      <c r="E53" s="136">
        <v>19000</v>
      </c>
      <c r="F53" s="136" t="s">
        <v>35</v>
      </c>
      <c r="G53" s="29"/>
    </row>
    <row r="54" spans="1:7" ht="23.25" x14ac:dyDescent="0.25">
      <c r="A54" s="38" t="s">
        <v>107</v>
      </c>
      <c r="B54" s="39" t="s">
        <v>33</v>
      </c>
      <c r="C54" s="135" t="s">
        <v>108</v>
      </c>
      <c r="D54" s="136">
        <v>774117</v>
      </c>
      <c r="E54" s="136">
        <v>774117</v>
      </c>
      <c r="F54" s="136" t="s">
        <v>35</v>
      </c>
      <c r="G54" s="29"/>
    </row>
    <row r="55" spans="1:7" ht="34.5" x14ac:dyDescent="0.25">
      <c r="A55" s="38" t="s">
        <v>109</v>
      </c>
      <c r="B55" s="39" t="s">
        <v>33</v>
      </c>
      <c r="C55" s="135" t="s">
        <v>110</v>
      </c>
      <c r="D55" s="136">
        <v>774117</v>
      </c>
      <c r="E55" s="136">
        <v>774117</v>
      </c>
      <c r="F55" s="136" t="s">
        <v>35</v>
      </c>
      <c r="G55" s="29"/>
    </row>
    <row r="56" spans="1:7" ht="45.75" x14ac:dyDescent="0.25">
      <c r="A56" s="38" t="s">
        <v>111</v>
      </c>
      <c r="B56" s="39" t="s">
        <v>33</v>
      </c>
      <c r="C56" s="135" t="s">
        <v>112</v>
      </c>
      <c r="D56" s="136">
        <v>774117</v>
      </c>
      <c r="E56" s="136">
        <v>774117</v>
      </c>
      <c r="F56" s="136" t="s">
        <v>35</v>
      </c>
      <c r="G56" s="29"/>
    </row>
    <row r="57" spans="1:7" x14ac:dyDescent="0.25">
      <c r="A57" s="38" t="s">
        <v>113</v>
      </c>
      <c r="B57" s="39" t="s">
        <v>33</v>
      </c>
      <c r="C57" s="135" t="s">
        <v>114</v>
      </c>
      <c r="D57" s="136">
        <v>75993</v>
      </c>
      <c r="E57" s="136">
        <v>89877.73</v>
      </c>
      <c r="F57" s="136" t="s">
        <v>35</v>
      </c>
      <c r="G57" s="29"/>
    </row>
    <row r="58" spans="1:7" ht="90.75" x14ac:dyDescent="0.25">
      <c r="A58" s="38" t="s">
        <v>115</v>
      </c>
      <c r="B58" s="39" t="s">
        <v>33</v>
      </c>
      <c r="C58" s="135" t="s">
        <v>116</v>
      </c>
      <c r="D58" s="136">
        <v>15000</v>
      </c>
      <c r="E58" s="136">
        <v>15000</v>
      </c>
      <c r="F58" s="136" t="s">
        <v>35</v>
      </c>
      <c r="G58" s="29"/>
    </row>
    <row r="59" spans="1:7" ht="68.25" hidden="1" x14ac:dyDescent="0.25">
      <c r="A59" s="38" t="s">
        <v>117</v>
      </c>
      <c r="B59" s="39" t="s">
        <v>33</v>
      </c>
      <c r="C59" s="135" t="s">
        <v>118</v>
      </c>
      <c r="D59" s="136">
        <v>15000</v>
      </c>
      <c r="E59" s="136">
        <v>15000</v>
      </c>
      <c r="F59" s="136" t="s">
        <v>35</v>
      </c>
      <c r="G59" s="29"/>
    </row>
    <row r="60" spans="1:7" ht="57" x14ac:dyDescent="0.25">
      <c r="A60" s="38" t="s">
        <v>119</v>
      </c>
      <c r="B60" s="39" t="s">
        <v>33</v>
      </c>
      <c r="C60" s="135" t="s">
        <v>120</v>
      </c>
      <c r="D60" s="136">
        <v>15000</v>
      </c>
      <c r="E60" s="136">
        <v>15000</v>
      </c>
      <c r="F60" s="136" t="s">
        <v>35</v>
      </c>
      <c r="G60" s="29"/>
    </row>
    <row r="61" spans="1:7" ht="23.25" x14ac:dyDescent="0.25">
      <c r="A61" s="38" t="s">
        <v>121</v>
      </c>
      <c r="B61" s="39" t="s">
        <v>33</v>
      </c>
      <c r="C61" s="135" t="s">
        <v>122</v>
      </c>
      <c r="D61" s="136">
        <v>60993</v>
      </c>
      <c r="E61" s="136">
        <v>74877.73</v>
      </c>
      <c r="F61" s="136" t="s">
        <v>35</v>
      </c>
      <c r="G61" s="29"/>
    </row>
    <row r="62" spans="1:7" ht="68.25" x14ac:dyDescent="0.25">
      <c r="A62" s="38" t="s">
        <v>123</v>
      </c>
      <c r="B62" s="39" t="s">
        <v>33</v>
      </c>
      <c r="C62" s="135" t="s">
        <v>124</v>
      </c>
      <c r="D62" s="136">
        <v>60993</v>
      </c>
      <c r="E62" s="136">
        <v>74877.73</v>
      </c>
      <c r="F62" s="136" t="s">
        <v>35</v>
      </c>
      <c r="G62" s="29"/>
    </row>
    <row r="63" spans="1:7" ht="45.75" x14ac:dyDescent="0.25">
      <c r="A63" s="38" t="s">
        <v>125</v>
      </c>
      <c r="B63" s="39" t="s">
        <v>33</v>
      </c>
      <c r="C63" s="135" t="s">
        <v>126</v>
      </c>
      <c r="D63" s="136">
        <v>60993</v>
      </c>
      <c r="E63" s="136">
        <v>74877.73</v>
      </c>
      <c r="F63" s="136" t="s">
        <v>35</v>
      </c>
      <c r="G63" s="29"/>
    </row>
    <row r="64" spans="1:7" x14ac:dyDescent="0.25">
      <c r="A64" s="38" t="s">
        <v>127</v>
      </c>
      <c r="B64" s="39" t="s">
        <v>33</v>
      </c>
      <c r="C64" s="135" t="s">
        <v>128</v>
      </c>
      <c r="D64" s="136" t="s">
        <v>35</v>
      </c>
      <c r="E64" s="136">
        <v>1976565.6</v>
      </c>
      <c r="F64" s="136" t="s">
        <v>35</v>
      </c>
      <c r="G64" s="29"/>
    </row>
    <row r="65" spans="1:7" x14ac:dyDescent="0.25">
      <c r="A65" s="38" t="s">
        <v>129</v>
      </c>
      <c r="B65" s="39" t="s">
        <v>33</v>
      </c>
      <c r="C65" s="135" t="s">
        <v>130</v>
      </c>
      <c r="D65" s="136" t="s">
        <v>35</v>
      </c>
      <c r="E65" s="136">
        <v>1976565.6</v>
      </c>
      <c r="F65" s="136" t="s">
        <v>35</v>
      </c>
      <c r="G65" s="29"/>
    </row>
    <row r="66" spans="1:7" x14ac:dyDescent="0.25">
      <c r="A66" s="38" t="s">
        <v>131</v>
      </c>
      <c r="B66" s="39" t="s">
        <v>33</v>
      </c>
      <c r="C66" s="135" t="s">
        <v>132</v>
      </c>
      <c r="D66" s="136" t="s">
        <v>35</v>
      </c>
      <c r="E66" s="136">
        <v>1976565.6</v>
      </c>
      <c r="F66" s="136" t="s">
        <v>35</v>
      </c>
      <c r="G66" s="29"/>
    </row>
    <row r="67" spans="1:7" x14ac:dyDescent="0.25">
      <c r="A67" s="38" t="s">
        <v>133</v>
      </c>
      <c r="B67" s="39" t="s">
        <v>33</v>
      </c>
      <c r="C67" s="135" t="s">
        <v>134</v>
      </c>
      <c r="D67" s="136">
        <v>11300532.119999999</v>
      </c>
      <c r="E67" s="136">
        <v>11300532.119999999</v>
      </c>
      <c r="F67" s="136" t="s">
        <v>35</v>
      </c>
      <c r="G67" s="29"/>
    </row>
    <row r="68" spans="1:7" ht="23.25" x14ac:dyDescent="0.25">
      <c r="A68" s="38" t="s">
        <v>135</v>
      </c>
      <c r="B68" s="39" t="s">
        <v>33</v>
      </c>
      <c r="C68" s="135" t="s">
        <v>136</v>
      </c>
      <c r="D68" s="136">
        <v>11288532.119999999</v>
      </c>
      <c r="E68" s="136">
        <v>11288532.119999999</v>
      </c>
      <c r="F68" s="136" t="s">
        <v>35</v>
      </c>
      <c r="G68" s="29"/>
    </row>
    <row r="69" spans="1:7" ht="23.25" x14ac:dyDescent="0.25">
      <c r="A69" s="38" t="s">
        <v>137</v>
      </c>
      <c r="B69" s="39" t="s">
        <v>33</v>
      </c>
      <c r="C69" s="135" t="s">
        <v>138</v>
      </c>
      <c r="D69" s="136">
        <v>4969400</v>
      </c>
      <c r="E69" s="136">
        <v>4969400</v>
      </c>
      <c r="F69" s="136" t="s">
        <v>35</v>
      </c>
      <c r="G69" s="29"/>
    </row>
    <row r="70" spans="1:7" x14ac:dyDescent="0.25">
      <c r="A70" s="38" t="s">
        <v>139</v>
      </c>
      <c r="B70" s="39" t="s">
        <v>33</v>
      </c>
      <c r="C70" s="135" t="s">
        <v>140</v>
      </c>
      <c r="D70" s="136">
        <v>4969400</v>
      </c>
      <c r="E70" s="136">
        <v>4969400</v>
      </c>
      <c r="F70" s="136" t="s">
        <v>35</v>
      </c>
      <c r="G70" s="29"/>
    </row>
    <row r="71" spans="1:7" ht="34.5" x14ac:dyDescent="0.25">
      <c r="A71" s="38" t="s">
        <v>141</v>
      </c>
      <c r="B71" s="39" t="s">
        <v>33</v>
      </c>
      <c r="C71" s="135" t="s">
        <v>142</v>
      </c>
      <c r="D71" s="136">
        <v>4969400</v>
      </c>
      <c r="E71" s="136">
        <v>4969400</v>
      </c>
      <c r="F71" s="136" t="s">
        <v>35</v>
      </c>
      <c r="G71" s="29"/>
    </row>
    <row r="72" spans="1:7" ht="23.25" x14ac:dyDescent="0.25">
      <c r="A72" s="38" t="s">
        <v>143</v>
      </c>
      <c r="B72" s="39" t="s">
        <v>33</v>
      </c>
      <c r="C72" s="135" t="s">
        <v>144</v>
      </c>
      <c r="D72" s="136">
        <v>1831430.12</v>
      </c>
      <c r="E72" s="136">
        <v>1831430.12</v>
      </c>
      <c r="F72" s="136" t="s">
        <v>35</v>
      </c>
      <c r="G72" s="29"/>
    </row>
    <row r="73" spans="1:7" ht="23.25" x14ac:dyDescent="0.25">
      <c r="A73" s="38" t="s">
        <v>145</v>
      </c>
      <c r="B73" s="39" t="s">
        <v>33</v>
      </c>
      <c r="C73" s="135" t="s">
        <v>146</v>
      </c>
      <c r="D73" s="136">
        <v>1262265.1200000001</v>
      </c>
      <c r="E73" s="136">
        <v>1262265.1200000001</v>
      </c>
      <c r="F73" s="136" t="s">
        <v>35</v>
      </c>
      <c r="G73" s="29"/>
    </row>
    <row r="74" spans="1:7" ht="23.25" x14ac:dyDescent="0.25">
      <c r="A74" s="38" t="s">
        <v>147</v>
      </c>
      <c r="B74" s="39" t="s">
        <v>33</v>
      </c>
      <c r="C74" s="135" t="s">
        <v>148</v>
      </c>
      <c r="D74" s="136">
        <v>1262265.1200000001</v>
      </c>
      <c r="E74" s="136">
        <v>1262265.1200000001</v>
      </c>
      <c r="F74" s="136" t="s">
        <v>35</v>
      </c>
      <c r="G74" s="29"/>
    </row>
    <row r="75" spans="1:7" x14ac:dyDescent="0.25">
      <c r="A75" s="38" t="s">
        <v>149</v>
      </c>
      <c r="B75" s="39" t="s">
        <v>33</v>
      </c>
      <c r="C75" s="135" t="s">
        <v>150</v>
      </c>
      <c r="D75" s="136">
        <v>569165</v>
      </c>
      <c r="E75" s="136">
        <v>569165</v>
      </c>
      <c r="F75" s="136" t="s">
        <v>35</v>
      </c>
      <c r="G75" s="29"/>
    </row>
    <row r="76" spans="1:7" x14ac:dyDescent="0.25">
      <c r="A76" s="38" t="s">
        <v>151</v>
      </c>
      <c r="B76" s="39" t="s">
        <v>33</v>
      </c>
      <c r="C76" s="135" t="s">
        <v>152</v>
      </c>
      <c r="D76" s="136">
        <v>569165</v>
      </c>
      <c r="E76" s="136">
        <v>569165</v>
      </c>
      <c r="F76" s="136" t="s">
        <v>35</v>
      </c>
      <c r="G76" s="29"/>
    </row>
    <row r="77" spans="1:7" ht="23.25" x14ac:dyDescent="0.25">
      <c r="A77" s="38" t="s">
        <v>153</v>
      </c>
      <c r="B77" s="39" t="s">
        <v>33</v>
      </c>
      <c r="C77" s="135" t="s">
        <v>154</v>
      </c>
      <c r="D77" s="136">
        <v>342800</v>
      </c>
      <c r="E77" s="136">
        <v>342800</v>
      </c>
      <c r="F77" s="136" t="s">
        <v>35</v>
      </c>
      <c r="G77" s="29"/>
    </row>
    <row r="78" spans="1:7" ht="34.5" hidden="1" x14ac:dyDescent="0.25">
      <c r="A78" s="38" t="s">
        <v>155</v>
      </c>
      <c r="B78" s="39" t="s">
        <v>33</v>
      </c>
      <c r="C78" s="135" t="s">
        <v>156</v>
      </c>
      <c r="D78" s="136">
        <v>342800</v>
      </c>
      <c r="E78" s="136">
        <v>342800</v>
      </c>
      <c r="F78" s="136" t="s">
        <v>35</v>
      </c>
      <c r="G78" s="29"/>
    </row>
    <row r="79" spans="1:7" ht="45.75" x14ac:dyDescent="0.25">
      <c r="A79" s="38" t="s">
        <v>157</v>
      </c>
      <c r="B79" s="39" t="s">
        <v>33</v>
      </c>
      <c r="C79" s="135" t="s">
        <v>158</v>
      </c>
      <c r="D79" s="136">
        <v>342800</v>
      </c>
      <c r="E79" s="136">
        <v>342800</v>
      </c>
      <c r="F79" s="136" t="s">
        <v>35</v>
      </c>
      <c r="G79" s="29"/>
    </row>
    <row r="80" spans="1:7" x14ac:dyDescent="0.25">
      <c r="A80" s="38" t="s">
        <v>159</v>
      </c>
      <c r="B80" s="39" t="s">
        <v>33</v>
      </c>
      <c r="C80" s="135" t="s">
        <v>160</v>
      </c>
      <c r="D80" s="136">
        <v>4144902</v>
      </c>
      <c r="E80" s="136">
        <v>4144902</v>
      </c>
      <c r="F80" s="136" t="s">
        <v>35</v>
      </c>
      <c r="G80" s="29"/>
    </row>
    <row r="81" spans="1:7" ht="45.75" x14ac:dyDescent="0.25">
      <c r="A81" s="38" t="s">
        <v>161</v>
      </c>
      <c r="B81" s="39" t="s">
        <v>33</v>
      </c>
      <c r="C81" s="135" t="s">
        <v>162</v>
      </c>
      <c r="D81" s="136">
        <v>2050000</v>
      </c>
      <c r="E81" s="136">
        <v>2050000</v>
      </c>
      <c r="F81" s="136" t="s">
        <v>35</v>
      </c>
      <c r="G81" s="29"/>
    </row>
    <row r="82" spans="1:7" ht="57" x14ac:dyDescent="0.25">
      <c r="A82" s="38" t="s">
        <v>163</v>
      </c>
      <c r="B82" s="39" t="s">
        <v>33</v>
      </c>
      <c r="C82" s="135" t="s">
        <v>164</v>
      </c>
      <c r="D82" s="136">
        <v>2050000</v>
      </c>
      <c r="E82" s="136">
        <v>2050000</v>
      </c>
      <c r="F82" s="136" t="s">
        <v>35</v>
      </c>
      <c r="G82" s="29"/>
    </row>
    <row r="83" spans="1:7" ht="23.25" x14ac:dyDescent="0.25">
      <c r="A83" s="38" t="s">
        <v>165</v>
      </c>
      <c r="B83" s="39" t="s">
        <v>33</v>
      </c>
      <c r="C83" s="135" t="s">
        <v>166</v>
      </c>
      <c r="D83" s="136">
        <v>2094902</v>
      </c>
      <c r="E83" s="136">
        <v>2094902</v>
      </c>
      <c r="F83" s="136" t="s">
        <v>35</v>
      </c>
      <c r="G83" s="29"/>
    </row>
    <row r="84" spans="1:7" ht="23.25" x14ac:dyDescent="0.25">
      <c r="A84" s="38" t="s">
        <v>167</v>
      </c>
      <c r="B84" s="39" t="s">
        <v>33</v>
      </c>
      <c r="C84" s="135" t="s">
        <v>168</v>
      </c>
      <c r="D84" s="136">
        <v>2094902</v>
      </c>
      <c r="E84" s="136">
        <v>2094902</v>
      </c>
      <c r="F84" s="136" t="s">
        <v>35</v>
      </c>
      <c r="G84" s="29"/>
    </row>
    <row r="85" spans="1:7" ht="23.25" x14ac:dyDescent="0.25">
      <c r="A85" s="38" t="s">
        <v>169</v>
      </c>
      <c r="B85" s="39" t="s">
        <v>33</v>
      </c>
      <c r="C85" s="135" t="s">
        <v>170</v>
      </c>
      <c r="D85" s="136">
        <v>12000</v>
      </c>
      <c r="E85" s="136">
        <v>12000</v>
      </c>
      <c r="F85" s="136" t="s">
        <v>35</v>
      </c>
      <c r="G85" s="29"/>
    </row>
    <row r="86" spans="1:7" ht="23.25" hidden="1" x14ac:dyDescent="0.25">
      <c r="A86" s="38" t="s">
        <v>171</v>
      </c>
      <c r="B86" s="39" t="s">
        <v>33</v>
      </c>
      <c r="C86" s="135" t="s">
        <v>172</v>
      </c>
      <c r="D86" s="136">
        <v>12000</v>
      </c>
      <c r="E86" s="136">
        <v>12000</v>
      </c>
      <c r="F86" s="136" t="s">
        <v>35</v>
      </c>
      <c r="G86" s="29"/>
    </row>
    <row r="87" spans="1:7" ht="23.25" x14ac:dyDescent="0.25">
      <c r="A87" s="38" t="s">
        <v>173</v>
      </c>
      <c r="B87" s="39" t="s">
        <v>33</v>
      </c>
      <c r="C87" s="135" t="s">
        <v>174</v>
      </c>
      <c r="D87" s="136">
        <v>12000</v>
      </c>
      <c r="E87" s="136">
        <v>12000</v>
      </c>
      <c r="F87" s="136" t="s">
        <v>35</v>
      </c>
      <c r="G87" s="29"/>
    </row>
    <row r="88" spans="1:7" ht="15" customHeight="1" x14ac:dyDescent="0.25">
      <c r="A88" s="15"/>
      <c r="B88" s="15"/>
      <c r="C88" s="15"/>
      <c r="D88" s="15"/>
      <c r="E88" s="15"/>
      <c r="F88" s="15"/>
      <c r="G8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view="pageBreakPreview" zoomScaleNormal="100" zoomScaleSheetLayoutView="100" workbookViewId="0">
      <selection activeCell="G1" sqref="G1:N1048576"/>
    </sheetView>
  </sheetViews>
  <sheetFormatPr defaultRowHeight="15" x14ac:dyDescent="0.25"/>
  <cols>
    <col min="1" max="1" width="50.7109375" style="1" customWidth="1"/>
    <col min="2" max="2" width="8.42578125" style="1" hidden="1" customWidth="1"/>
    <col min="3" max="3" width="26.85546875" style="1" customWidth="1"/>
    <col min="4" max="4" width="14.85546875" style="1" customWidth="1"/>
    <col min="5" max="5" width="13.28515625" style="1" customWidth="1"/>
    <col min="6" max="6" width="13.5703125" style="1" customWidth="1"/>
    <col min="7" max="7" width="13" style="1" hidden="1" customWidth="1"/>
    <col min="8" max="8" width="13.28515625" style="1" hidden="1" customWidth="1"/>
    <col min="9" max="9" width="2.140625" style="1" hidden="1" customWidth="1"/>
    <col min="10" max="10" width="12.28515625" style="1" hidden="1" customWidth="1"/>
    <col min="11" max="11" width="11.5703125" style="1" hidden="1" customWidth="1"/>
    <col min="12" max="14" width="0" style="1" hidden="1" customWidth="1"/>
    <col min="15" max="16384" width="9.140625" style="1"/>
  </cols>
  <sheetData>
    <row r="1" spans="1:9" ht="14.1" customHeight="1" x14ac:dyDescent="0.25">
      <c r="A1" s="138" t="s">
        <v>175</v>
      </c>
      <c r="B1" s="139"/>
      <c r="C1" s="139"/>
      <c r="D1" s="139"/>
      <c r="E1" s="139"/>
      <c r="F1" s="40" t="s">
        <v>176</v>
      </c>
      <c r="G1" s="3"/>
    </row>
    <row r="2" spans="1:9" ht="14.1" customHeight="1" x14ac:dyDescent="0.25">
      <c r="A2" s="27"/>
      <c r="B2" s="27"/>
      <c r="C2" s="27"/>
      <c r="D2" s="27"/>
      <c r="E2" s="27"/>
      <c r="F2" s="27"/>
      <c r="G2" s="3"/>
    </row>
    <row r="3" spans="1:9" ht="12" customHeight="1" x14ac:dyDescent="0.25">
      <c r="A3" s="146" t="s">
        <v>23</v>
      </c>
      <c r="B3" s="146" t="s">
        <v>24</v>
      </c>
      <c r="C3" s="146" t="s">
        <v>177</v>
      </c>
      <c r="D3" s="148" t="s">
        <v>26</v>
      </c>
      <c r="E3" s="148" t="s">
        <v>27</v>
      </c>
      <c r="F3" s="146" t="s">
        <v>28</v>
      </c>
      <c r="G3" s="41"/>
    </row>
    <row r="4" spans="1:9" ht="12" customHeight="1" x14ac:dyDescent="0.25">
      <c r="A4" s="147"/>
      <c r="B4" s="147"/>
      <c r="C4" s="147"/>
      <c r="D4" s="149"/>
      <c r="E4" s="149"/>
      <c r="F4" s="147"/>
      <c r="G4" s="41"/>
    </row>
    <row r="5" spans="1:9" ht="11.1" customHeight="1" x14ac:dyDescent="0.25">
      <c r="A5" s="147"/>
      <c r="B5" s="147"/>
      <c r="C5" s="147"/>
      <c r="D5" s="149"/>
      <c r="E5" s="149"/>
      <c r="F5" s="147"/>
      <c r="G5" s="41"/>
    </row>
    <row r="6" spans="1:9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137">
        <f>E7/D7*100</f>
        <v>91.146770375728309</v>
      </c>
    </row>
    <row r="7" spans="1:9" ht="16.5" customHeight="1" x14ac:dyDescent="0.25">
      <c r="A7" s="33" t="s">
        <v>178</v>
      </c>
      <c r="B7" s="44">
        <v>200</v>
      </c>
      <c r="C7" s="101" t="s">
        <v>34</v>
      </c>
      <c r="D7" s="102">
        <v>15904718.84</v>
      </c>
      <c r="E7" s="102">
        <v>14496637.560000001</v>
      </c>
      <c r="F7" s="103">
        <v>1408081.28</v>
      </c>
      <c r="G7" s="112">
        <f>D7-D58-D55</f>
        <v>15175345.42</v>
      </c>
      <c r="H7" s="112">
        <f>E7-E58-E55</f>
        <v>14137264.140000001</v>
      </c>
      <c r="I7" s="1" t="s">
        <v>415</v>
      </c>
    </row>
    <row r="8" spans="1:9" ht="12" customHeight="1" x14ac:dyDescent="0.25">
      <c r="A8" s="36" t="s">
        <v>36</v>
      </c>
      <c r="B8" s="46"/>
      <c r="C8" s="104"/>
      <c r="D8" s="105"/>
      <c r="E8" s="105"/>
      <c r="F8" s="106"/>
      <c r="G8" s="113"/>
      <c r="H8" s="114"/>
    </row>
    <row r="9" spans="1:9" x14ac:dyDescent="0.25">
      <c r="A9" s="47" t="s">
        <v>179</v>
      </c>
      <c r="B9" s="48" t="s">
        <v>180</v>
      </c>
      <c r="C9" s="107" t="s">
        <v>181</v>
      </c>
      <c r="D9" s="108">
        <v>7685588.8600000003</v>
      </c>
      <c r="E9" s="108">
        <v>6608529.3499999996</v>
      </c>
      <c r="F9" s="109">
        <v>1077059.51</v>
      </c>
      <c r="G9" s="115">
        <f>D9-D23+D67</f>
        <v>7542949.2800000003</v>
      </c>
      <c r="H9" s="115">
        <f>E9-E23+E67</f>
        <v>6465889.7699999996</v>
      </c>
      <c r="I9" s="1" t="s">
        <v>416</v>
      </c>
    </row>
    <row r="10" spans="1:9" ht="23.25" x14ac:dyDescent="0.25">
      <c r="A10" s="47" t="s">
        <v>182</v>
      </c>
      <c r="B10" s="48" t="s">
        <v>180</v>
      </c>
      <c r="C10" s="107" t="s">
        <v>183</v>
      </c>
      <c r="D10" s="108">
        <v>1180533.56</v>
      </c>
      <c r="E10" s="108">
        <v>1180526.77</v>
      </c>
      <c r="F10" s="109">
        <v>6.79</v>
      </c>
      <c r="G10" s="116">
        <f>G9+D60</f>
        <v>7885749.2800000003</v>
      </c>
      <c r="H10" s="116">
        <f>H9+E60</f>
        <v>6808689.7699999996</v>
      </c>
      <c r="I10" s="1" t="s">
        <v>417</v>
      </c>
    </row>
    <row r="11" spans="1:9" ht="57" x14ac:dyDescent="0.25">
      <c r="A11" s="47" t="s">
        <v>184</v>
      </c>
      <c r="B11" s="48" t="s">
        <v>180</v>
      </c>
      <c r="C11" s="107" t="s">
        <v>185</v>
      </c>
      <c r="D11" s="108">
        <v>330000</v>
      </c>
      <c r="E11" s="108">
        <v>330000</v>
      </c>
      <c r="F11" s="109" t="s">
        <v>35</v>
      </c>
      <c r="G11" s="117"/>
    </row>
    <row r="12" spans="1:9" ht="45.75" x14ac:dyDescent="0.25">
      <c r="A12" s="47" t="s">
        <v>186</v>
      </c>
      <c r="B12" s="48" t="s">
        <v>180</v>
      </c>
      <c r="C12" s="107" t="s">
        <v>187</v>
      </c>
      <c r="D12" s="108">
        <v>330000</v>
      </c>
      <c r="E12" s="108">
        <v>330000</v>
      </c>
      <c r="F12" s="109" t="s">
        <v>35</v>
      </c>
      <c r="G12" s="117" t="s">
        <v>418</v>
      </c>
    </row>
    <row r="13" spans="1:9" x14ac:dyDescent="0.25">
      <c r="A13" s="47" t="s">
        <v>188</v>
      </c>
      <c r="B13" s="48" t="s">
        <v>180</v>
      </c>
      <c r="C13" s="107" t="s">
        <v>189</v>
      </c>
      <c r="D13" s="108">
        <v>230000</v>
      </c>
      <c r="E13" s="108">
        <v>230000</v>
      </c>
      <c r="F13" s="109" t="s">
        <v>35</v>
      </c>
      <c r="G13" s="118">
        <f>D13+D17</f>
        <v>881640</v>
      </c>
      <c r="H13" s="119">
        <f>E13+E17</f>
        <v>881634.06</v>
      </c>
    </row>
    <row r="14" spans="1:9" ht="34.5" x14ac:dyDescent="0.25">
      <c r="A14" s="47" t="s">
        <v>190</v>
      </c>
      <c r="B14" s="48" t="s">
        <v>180</v>
      </c>
      <c r="C14" s="107" t="s">
        <v>191</v>
      </c>
      <c r="D14" s="108">
        <v>100000</v>
      </c>
      <c r="E14" s="108">
        <v>100000</v>
      </c>
      <c r="F14" s="109" t="s">
        <v>35</v>
      </c>
      <c r="G14" s="118">
        <f>D14+D18</f>
        <v>262710</v>
      </c>
      <c r="H14" s="119">
        <f>E14+E18</f>
        <v>262709.15000000002</v>
      </c>
    </row>
    <row r="15" spans="1:9" ht="45.75" x14ac:dyDescent="0.25">
      <c r="A15" s="47" t="s">
        <v>192</v>
      </c>
      <c r="B15" s="48" t="s">
        <v>180</v>
      </c>
      <c r="C15" s="107" t="s">
        <v>193</v>
      </c>
      <c r="D15" s="108">
        <v>814350</v>
      </c>
      <c r="E15" s="108">
        <v>814343.21</v>
      </c>
      <c r="F15" s="109">
        <v>6.79</v>
      </c>
      <c r="G15" s="120">
        <f>G13+G14</f>
        <v>1144350</v>
      </c>
      <c r="H15" s="121">
        <f>H13+H14</f>
        <v>1144343.21</v>
      </c>
    </row>
    <row r="16" spans="1:9" ht="45.75" x14ac:dyDescent="0.25">
      <c r="A16" s="47" t="s">
        <v>186</v>
      </c>
      <c r="B16" s="48" t="s">
        <v>180</v>
      </c>
      <c r="C16" s="107" t="s">
        <v>194</v>
      </c>
      <c r="D16" s="108">
        <v>814350</v>
      </c>
      <c r="E16" s="108">
        <v>814343.21</v>
      </c>
      <c r="F16" s="109">
        <v>6.79</v>
      </c>
      <c r="G16" s="122" t="s">
        <v>419</v>
      </c>
      <c r="H16" s="122"/>
    </row>
    <row r="17" spans="1:11" x14ac:dyDescent="0.25">
      <c r="A17" s="47" t="s">
        <v>188</v>
      </c>
      <c r="B17" s="48" t="s">
        <v>180</v>
      </c>
      <c r="C17" s="107" t="s">
        <v>195</v>
      </c>
      <c r="D17" s="108">
        <v>651640</v>
      </c>
      <c r="E17" s="108">
        <v>651634.06000000006</v>
      </c>
      <c r="F17" s="109">
        <v>5.94</v>
      </c>
      <c r="G17" s="120">
        <f>D21</f>
        <v>27790.75</v>
      </c>
      <c r="H17" s="121">
        <f>E21</f>
        <v>27790.75</v>
      </c>
    </row>
    <row r="18" spans="1:11" ht="34.5" x14ac:dyDescent="0.25">
      <c r="A18" s="47" t="s">
        <v>190</v>
      </c>
      <c r="B18" s="48" t="s">
        <v>180</v>
      </c>
      <c r="C18" s="107" t="s">
        <v>196</v>
      </c>
      <c r="D18" s="108">
        <v>162710</v>
      </c>
      <c r="E18" s="108">
        <v>162709.15</v>
      </c>
      <c r="F18" s="109">
        <v>0.85</v>
      </c>
      <c r="G18" s="120">
        <f>D22</f>
        <v>8392.81</v>
      </c>
      <c r="H18" s="121">
        <f>E22</f>
        <v>8392.81</v>
      </c>
    </row>
    <row r="19" spans="1:11" ht="34.5" x14ac:dyDescent="0.25">
      <c r="A19" s="47" t="s">
        <v>197</v>
      </c>
      <c r="B19" s="48" t="s">
        <v>180</v>
      </c>
      <c r="C19" s="107" t="s">
        <v>198</v>
      </c>
      <c r="D19" s="108">
        <v>36183.56</v>
      </c>
      <c r="E19" s="108">
        <v>36183.56</v>
      </c>
      <c r="F19" s="109" t="s">
        <v>35</v>
      </c>
      <c r="G19" s="120">
        <f>G17+G18</f>
        <v>36183.56</v>
      </c>
      <c r="H19" s="121">
        <f>H17+H18</f>
        <v>36183.56</v>
      </c>
    </row>
    <row r="20" spans="1:11" ht="45.75" x14ac:dyDescent="0.25">
      <c r="A20" s="47" t="s">
        <v>186</v>
      </c>
      <c r="B20" s="48" t="s">
        <v>180</v>
      </c>
      <c r="C20" s="107" t="s">
        <v>199</v>
      </c>
      <c r="D20" s="108">
        <v>36183.56</v>
      </c>
      <c r="E20" s="108">
        <v>36183.56</v>
      </c>
      <c r="F20" s="109" t="s">
        <v>35</v>
      </c>
      <c r="G20" s="122" t="s">
        <v>420</v>
      </c>
      <c r="H20" s="122"/>
    </row>
    <row r="21" spans="1:11" x14ac:dyDescent="0.25">
      <c r="A21" s="47" t="s">
        <v>188</v>
      </c>
      <c r="B21" s="48" t="s">
        <v>180</v>
      </c>
      <c r="C21" s="107" t="s">
        <v>200</v>
      </c>
      <c r="D21" s="108">
        <v>27790.75</v>
      </c>
      <c r="E21" s="108">
        <v>27790.75</v>
      </c>
      <c r="F21" s="109" t="s">
        <v>35</v>
      </c>
      <c r="G21" s="120">
        <f>G13+G17</f>
        <v>909430.75</v>
      </c>
      <c r="H21" s="121">
        <f>H13+H17</f>
        <v>909424.81</v>
      </c>
    </row>
    <row r="22" spans="1:11" ht="34.5" x14ac:dyDescent="0.25">
      <c r="A22" s="47" t="s">
        <v>190</v>
      </c>
      <c r="B22" s="48" t="s">
        <v>180</v>
      </c>
      <c r="C22" s="107" t="s">
        <v>201</v>
      </c>
      <c r="D22" s="108">
        <v>8392.81</v>
      </c>
      <c r="E22" s="108">
        <v>8392.81</v>
      </c>
      <c r="F22" s="109" t="s">
        <v>35</v>
      </c>
      <c r="G22" s="120">
        <f t="shared" ref="G22:H23" si="0">G14+G18</f>
        <v>271102.81</v>
      </c>
      <c r="H22" s="121">
        <f t="shared" si="0"/>
        <v>271101.96000000002</v>
      </c>
    </row>
    <row r="23" spans="1:11" x14ac:dyDescent="0.25">
      <c r="A23" s="47" t="s">
        <v>202</v>
      </c>
      <c r="B23" s="48" t="s">
        <v>180</v>
      </c>
      <c r="C23" s="107" t="s">
        <v>203</v>
      </c>
      <c r="D23" s="108">
        <v>159213</v>
      </c>
      <c r="E23" s="108">
        <v>159213</v>
      </c>
      <c r="F23" s="109" t="s">
        <v>35</v>
      </c>
      <c r="G23" s="120">
        <f t="shared" si="0"/>
        <v>1180533.56</v>
      </c>
      <c r="H23" s="121">
        <f t="shared" si="0"/>
        <v>1180526.77</v>
      </c>
    </row>
    <row r="24" spans="1:11" ht="45.75" x14ac:dyDescent="0.25">
      <c r="A24" s="47" t="s">
        <v>204</v>
      </c>
      <c r="B24" s="48" t="s">
        <v>180</v>
      </c>
      <c r="C24" s="107" t="s">
        <v>205</v>
      </c>
      <c r="D24" s="108">
        <v>159213</v>
      </c>
      <c r="E24" s="108">
        <v>159213</v>
      </c>
      <c r="F24" s="109" t="s">
        <v>35</v>
      </c>
      <c r="G24" s="117" t="s">
        <v>421</v>
      </c>
    </row>
    <row r="25" spans="1:11" x14ac:dyDescent="0.25">
      <c r="A25" s="47" t="s">
        <v>206</v>
      </c>
      <c r="B25" s="48" t="s">
        <v>180</v>
      </c>
      <c r="C25" s="107" t="s">
        <v>207</v>
      </c>
      <c r="D25" s="108">
        <v>159213</v>
      </c>
      <c r="E25" s="108">
        <v>159213</v>
      </c>
      <c r="F25" s="109" t="s">
        <v>35</v>
      </c>
      <c r="G25" s="118">
        <f>D34+D41</f>
        <v>3359060</v>
      </c>
      <c r="H25" s="119">
        <f>E34+E41</f>
        <v>2973962.71</v>
      </c>
    </row>
    <row r="26" spans="1:11" x14ac:dyDescent="0.25">
      <c r="A26" s="47" t="s">
        <v>208</v>
      </c>
      <c r="B26" s="48" t="s">
        <v>180</v>
      </c>
      <c r="C26" s="107" t="s">
        <v>209</v>
      </c>
      <c r="D26" s="108">
        <v>159213</v>
      </c>
      <c r="E26" s="108">
        <v>159213</v>
      </c>
      <c r="F26" s="109" t="s">
        <v>35</v>
      </c>
      <c r="G26" s="118">
        <f>D35+D43</f>
        <v>1007130</v>
      </c>
      <c r="H26" s="119">
        <f>E35+E43</f>
        <v>885713.22</v>
      </c>
    </row>
    <row r="27" spans="1:11" x14ac:dyDescent="0.25">
      <c r="A27" s="47" t="s">
        <v>210</v>
      </c>
      <c r="B27" s="48" t="s">
        <v>180</v>
      </c>
      <c r="C27" s="107" t="s">
        <v>211</v>
      </c>
      <c r="D27" s="108">
        <v>6345842.2999999998</v>
      </c>
      <c r="E27" s="108">
        <v>5268789.58</v>
      </c>
      <c r="F27" s="109">
        <v>1077052.72</v>
      </c>
      <c r="G27" s="120">
        <f>G25+G26</f>
        <v>4366190</v>
      </c>
      <c r="H27" s="121">
        <f>H25+H26</f>
        <v>3859675.9299999997</v>
      </c>
    </row>
    <row r="28" spans="1:11" ht="34.5" x14ac:dyDescent="0.25">
      <c r="A28" s="47" t="s">
        <v>212</v>
      </c>
      <c r="B28" s="48" t="s">
        <v>180</v>
      </c>
      <c r="C28" s="107" t="s">
        <v>213</v>
      </c>
      <c r="D28" s="108">
        <v>100000</v>
      </c>
      <c r="E28" s="108">
        <v>50959.38</v>
      </c>
      <c r="F28" s="109">
        <v>49040.62</v>
      </c>
      <c r="G28" s="122" t="s">
        <v>422</v>
      </c>
      <c r="H28" s="122"/>
      <c r="J28" s="1" t="s">
        <v>423</v>
      </c>
    </row>
    <row r="29" spans="1:11" ht="23.25" x14ac:dyDescent="0.25">
      <c r="A29" s="47" t="s">
        <v>214</v>
      </c>
      <c r="B29" s="48" t="s">
        <v>180</v>
      </c>
      <c r="C29" s="107" t="s">
        <v>215</v>
      </c>
      <c r="D29" s="108">
        <v>100000</v>
      </c>
      <c r="E29" s="108">
        <v>50959.38</v>
      </c>
      <c r="F29" s="109">
        <v>49040.62</v>
      </c>
      <c r="G29" s="123">
        <f>D53</f>
        <v>78350.47</v>
      </c>
      <c r="H29" s="124">
        <f>E53</f>
        <v>78350.47</v>
      </c>
      <c r="J29" s="125">
        <f>G29+D69</f>
        <v>91079.67</v>
      </c>
      <c r="K29" s="125">
        <f>H29+E69</f>
        <v>91079.67</v>
      </c>
    </row>
    <row r="30" spans="1:11" x14ac:dyDescent="0.25">
      <c r="A30" s="47" t="s">
        <v>216</v>
      </c>
      <c r="B30" s="48" t="s">
        <v>180</v>
      </c>
      <c r="C30" s="107" t="s">
        <v>217</v>
      </c>
      <c r="D30" s="108">
        <v>50000</v>
      </c>
      <c r="E30" s="108">
        <v>18288.53</v>
      </c>
      <c r="F30" s="109">
        <v>31711.47</v>
      </c>
      <c r="G30" s="123">
        <f>D54</f>
        <v>23661.83</v>
      </c>
      <c r="H30" s="124">
        <f>E54</f>
        <v>23661.83</v>
      </c>
      <c r="J30" s="125">
        <f>G30+D70</f>
        <v>27506.050000000003</v>
      </c>
      <c r="K30" s="125">
        <f>H30+E70</f>
        <v>27506.050000000003</v>
      </c>
    </row>
    <row r="31" spans="1:11" x14ac:dyDescent="0.25">
      <c r="A31" s="47" t="s">
        <v>218</v>
      </c>
      <c r="B31" s="48" t="s">
        <v>180</v>
      </c>
      <c r="C31" s="107" t="s">
        <v>219</v>
      </c>
      <c r="D31" s="108">
        <v>50000</v>
      </c>
      <c r="E31" s="108">
        <v>32670.85</v>
      </c>
      <c r="F31" s="109">
        <v>17329.150000000001</v>
      </c>
      <c r="G31" s="120">
        <f>G29+G30</f>
        <v>102012.3</v>
      </c>
      <c r="H31" s="121">
        <f>H29+H30</f>
        <v>102012.3</v>
      </c>
      <c r="J31" s="121">
        <f>J29+J30</f>
        <v>118585.72</v>
      </c>
      <c r="K31" s="121">
        <f>K29+K30</f>
        <v>118585.72</v>
      </c>
    </row>
    <row r="32" spans="1:11" ht="57" x14ac:dyDescent="0.25">
      <c r="A32" s="47" t="s">
        <v>220</v>
      </c>
      <c r="B32" s="48" t="s">
        <v>180</v>
      </c>
      <c r="C32" s="107" t="s">
        <v>221</v>
      </c>
      <c r="D32" s="108">
        <v>1572100</v>
      </c>
      <c r="E32" s="108">
        <v>1572100</v>
      </c>
      <c r="F32" s="109" t="s">
        <v>35</v>
      </c>
      <c r="G32" s="122" t="s">
        <v>424</v>
      </c>
      <c r="H32" s="122"/>
      <c r="J32" s="150" t="s">
        <v>425</v>
      </c>
      <c r="K32" s="150"/>
    </row>
    <row r="33" spans="1:11" ht="45.75" x14ac:dyDescent="0.25">
      <c r="A33" s="47" t="s">
        <v>186</v>
      </c>
      <c r="B33" s="48" t="s">
        <v>180</v>
      </c>
      <c r="C33" s="107" t="s">
        <v>222</v>
      </c>
      <c r="D33" s="108">
        <v>1420000</v>
      </c>
      <c r="E33" s="108">
        <v>1420000</v>
      </c>
      <c r="F33" s="109" t="s">
        <v>35</v>
      </c>
      <c r="G33" s="123">
        <f t="shared" ref="G33:H35" si="1">G25+G29</f>
        <v>3437410.47</v>
      </c>
      <c r="H33" s="124">
        <f t="shared" si="1"/>
        <v>3052313.18</v>
      </c>
      <c r="J33" s="125">
        <f>G33+D69</f>
        <v>3450139.6700000004</v>
      </c>
      <c r="K33" s="125">
        <f>H33+E69</f>
        <v>3065042.3800000004</v>
      </c>
    </row>
    <row r="34" spans="1:11" x14ac:dyDescent="0.25">
      <c r="A34" s="47" t="s">
        <v>188</v>
      </c>
      <c r="B34" s="48" t="s">
        <v>180</v>
      </c>
      <c r="C34" s="107" t="s">
        <v>223</v>
      </c>
      <c r="D34" s="108">
        <v>1120000</v>
      </c>
      <c r="E34" s="108">
        <v>1120000</v>
      </c>
      <c r="F34" s="109" t="s">
        <v>35</v>
      </c>
      <c r="G34" s="123">
        <f t="shared" si="1"/>
        <v>1030791.83</v>
      </c>
      <c r="H34" s="124">
        <f t="shared" si="1"/>
        <v>909375.04999999993</v>
      </c>
      <c r="J34" s="125">
        <f>G34+D70</f>
        <v>1034636.0499999999</v>
      </c>
      <c r="K34" s="125">
        <f>H34+E70</f>
        <v>913219.2699999999</v>
      </c>
    </row>
    <row r="35" spans="1:11" ht="34.5" x14ac:dyDescent="0.25">
      <c r="A35" s="47" t="s">
        <v>190</v>
      </c>
      <c r="B35" s="48" t="s">
        <v>180</v>
      </c>
      <c r="C35" s="107" t="s">
        <v>224</v>
      </c>
      <c r="D35" s="108">
        <v>300000</v>
      </c>
      <c r="E35" s="108">
        <v>300000</v>
      </c>
      <c r="F35" s="109" t="s">
        <v>35</v>
      </c>
      <c r="G35" s="120">
        <f t="shared" si="1"/>
        <v>4468202.3</v>
      </c>
      <c r="H35" s="121">
        <f t="shared" si="1"/>
        <v>3961688.2299999995</v>
      </c>
      <c r="J35" s="126">
        <f>J33+J34</f>
        <v>4484775.7200000007</v>
      </c>
      <c r="K35" s="126">
        <f>K33+K34</f>
        <v>3978261.6500000004</v>
      </c>
    </row>
    <row r="36" spans="1:11" ht="23.25" x14ac:dyDescent="0.25">
      <c r="A36" s="47" t="s">
        <v>214</v>
      </c>
      <c r="B36" s="48" t="s">
        <v>180</v>
      </c>
      <c r="C36" s="107" t="s">
        <v>225</v>
      </c>
      <c r="D36" s="108">
        <v>152100</v>
      </c>
      <c r="E36" s="108">
        <v>152100</v>
      </c>
      <c r="F36" s="109" t="s">
        <v>35</v>
      </c>
      <c r="G36" s="122"/>
      <c r="H36" s="122"/>
    </row>
    <row r="37" spans="1:11" x14ac:dyDescent="0.25">
      <c r="A37" s="47" t="s">
        <v>216</v>
      </c>
      <c r="B37" s="48" t="s">
        <v>180</v>
      </c>
      <c r="C37" s="107" t="s">
        <v>226</v>
      </c>
      <c r="D37" s="108">
        <v>52100</v>
      </c>
      <c r="E37" s="108">
        <v>52100</v>
      </c>
      <c r="F37" s="109" t="s">
        <v>35</v>
      </c>
      <c r="G37" s="127" t="s">
        <v>426</v>
      </c>
      <c r="H37" s="128"/>
      <c r="K37" s="129"/>
    </row>
    <row r="38" spans="1:11" x14ac:dyDescent="0.25">
      <c r="A38" s="47" t="s">
        <v>218</v>
      </c>
      <c r="B38" s="48" t="s">
        <v>180</v>
      </c>
      <c r="C38" s="107" t="s">
        <v>227</v>
      </c>
      <c r="D38" s="108">
        <v>100000</v>
      </c>
      <c r="E38" s="108">
        <v>100000</v>
      </c>
      <c r="F38" s="109" t="s">
        <v>35</v>
      </c>
      <c r="G38" s="130">
        <f>G13+G25</f>
        <v>4240700</v>
      </c>
      <c r="H38" s="131">
        <f>H13+H25</f>
        <v>3855596.77</v>
      </c>
      <c r="K38" s="129"/>
    </row>
    <row r="39" spans="1:11" ht="45.75" x14ac:dyDescent="0.25">
      <c r="A39" s="47" t="s">
        <v>228</v>
      </c>
      <c r="B39" s="48" t="s">
        <v>180</v>
      </c>
      <c r="C39" s="107" t="s">
        <v>229</v>
      </c>
      <c r="D39" s="108">
        <v>4201730</v>
      </c>
      <c r="E39" s="108">
        <v>3543717.9</v>
      </c>
      <c r="F39" s="109">
        <v>658012.1</v>
      </c>
      <c r="G39" s="130">
        <f>G14+G26</f>
        <v>1269840</v>
      </c>
      <c r="H39" s="131">
        <f>H14+H26</f>
        <v>1148422.3700000001</v>
      </c>
      <c r="K39" s="129"/>
    </row>
    <row r="40" spans="1:11" ht="45.75" x14ac:dyDescent="0.25">
      <c r="A40" s="47" t="s">
        <v>186</v>
      </c>
      <c r="B40" s="48" t="s">
        <v>180</v>
      </c>
      <c r="C40" s="107" t="s">
        <v>230</v>
      </c>
      <c r="D40" s="108">
        <v>3003830</v>
      </c>
      <c r="E40" s="108">
        <v>2492824.2400000002</v>
      </c>
      <c r="F40" s="109">
        <v>511005.76</v>
      </c>
      <c r="G40" s="120">
        <f>G38+G39</f>
        <v>5510540</v>
      </c>
      <c r="H40" s="121">
        <f>H38+H39</f>
        <v>5004019.1400000006</v>
      </c>
      <c r="K40" s="129"/>
    </row>
    <row r="41" spans="1:11" x14ac:dyDescent="0.25">
      <c r="A41" s="47" t="s">
        <v>188</v>
      </c>
      <c r="B41" s="48" t="s">
        <v>180</v>
      </c>
      <c r="C41" s="107" t="s">
        <v>231</v>
      </c>
      <c r="D41" s="108">
        <v>2239060</v>
      </c>
      <c r="E41" s="108">
        <v>1853962.71</v>
      </c>
      <c r="F41" s="109">
        <v>385097.29</v>
      </c>
      <c r="G41" s="117" t="s">
        <v>427</v>
      </c>
      <c r="J41" s="1" t="s">
        <v>428</v>
      </c>
    </row>
    <row r="42" spans="1:11" ht="23.25" x14ac:dyDescent="0.25">
      <c r="A42" s="47" t="s">
        <v>232</v>
      </c>
      <c r="B42" s="48" t="s">
        <v>180</v>
      </c>
      <c r="C42" s="107" t="s">
        <v>233</v>
      </c>
      <c r="D42" s="108">
        <v>57640</v>
      </c>
      <c r="E42" s="108">
        <v>53148.31</v>
      </c>
      <c r="F42" s="109">
        <v>4491.6899999999996</v>
      </c>
      <c r="G42" s="120">
        <f t="shared" ref="G42:H44" si="2">G17+G29</f>
        <v>106141.22</v>
      </c>
      <c r="H42" s="121">
        <f t="shared" si="2"/>
        <v>106141.22</v>
      </c>
      <c r="J42" s="121">
        <f>G17+J29</f>
        <v>118870.42</v>
      </c>
      <c r="K42" s="121">
        <f>H17+K29</f>
        <v>118870.42</v>
      </c>
    </row>
    <row r="43" spans="1:11" ht="34.5" x14ac:dyDescent="0.25">
      <c r="A43" s="47" t="s">
        <v>190</v>
      </c>
      <c r="B43" s="48" t="s">
        <v>180</v>
      </c>
      <c r="C43" s="107" t="s">
        <v>234</v>
      </c>
      <c r="D43" s="108">
        <v>707130</v>
      </c>
      <c r="E43" s="108">
        <v>585713.22</v>
      </c>
      <c r="F43" s="109">
        <v>121416.78</v>
      </c>
      <c r="G43" s="120">
        <f t="shared" si="2"/>
        <v>32054.639999999999</v>
      </c>
      <c r="H43" s="121">
        <f t="shared" si="2"/>
        <v>32054.639999999999</v>
      </c>
      <c r="J43" s="121">
        <f>G18+J30</f>
        <v>35898.86</v>
      </c>
      <c r="K43" s="121">
        <f>H18+K30</f>
        <v>35898.86</v>
      </c>
    </row>
    <row r="44" spans="1:11" ht="23.25" x14ac:dyDescent="0.25">
      <c r="A44" s="47" t="s">
        <v>214</v>
      </c>
      <c r="B44" s="48" t="s">
        <v>180</v>
      </c>
      <c r="C44" s="107" t="s">
        <v>235</v>
      </c>
      <c r="D44" s="108">
        <v>1172900</v>
      </c>
      <c r="E44" s="108">
        <v>1030936.66</v>
      </c>
      <c r="F44" s="109">
        <v>141963.34</v>
      </c>
      <c r="G44" s="120">
        <f t="shared" si="2"/>
        <v>138195.85999999999</v>
      </c>
      <c r="H44" s="121">
        <f t="shared" si="2"/>
        <v>138195.85999999999</v>
      </c>
      <c r="J44" s="121">
        <f>J42+J43</f>
        <v>154769.28</v>
      </c>
      <c r="K44" s="121">
        <f>K42+K43</f>
        <v>154769.28</v>
      </c>
    </row>
    <row r="45" spans="1:11" x14ac:dyDescent="0.25">
      <c r="A45" s="47" t="s">
        <v>216</v>
      </c>
      <c r="B45" s="48" t="s">
        <v>180</v>
      </c>
      <c r="C45" s="107" t="s">
        <v>236</v>
      </c>
      <c r="D45" s="108">
        <v>1072900</v>
      </c>
      <c r="E45" s="108">
        <v>958505.1</v>
      </c>
      <c r="F45" s="109">
        <v>114394.9</v>
      </c>
      <c r="G45" s="117">
        <v>100</v>
      </c>
    </row>
    <row r="46" spans="1:11" x14ac:dyDescent="0.25">
      <c r="A46" s="47" t="s">
        <v>218</v>
      </c>
      <c r="B46" s="48" t="s">
        <v>180</v>
      </c>
      <c r="C46" s="107" t="s">
        <v>237</v>
      </c>
      <c r="D46" s="108">
        <v>100000</v>
      </c>
      <c r="E46" s="108">
        <v>72431.56</v>
      </c>
      <c r="F46" s="109">
        <v>27568.44</v>
      </c>
      <c r="G46" s="117" t="s">
        <v>429</v>
      </c>
      <c r="J46" s="1" t="s">
        <v>430</v>
      </c>
    </row>
    <row r="47" spans="1:11" x14ac:dyDescent="0.25">
      <c r="A47" s="47" t="s">
        <v>206</v>
      </c>
      <c r="B47" s="48" t="s">
        <v>180</v>
      </c>
      <c r="C47" s="107" t="s">
        <v>238</v>
      </c>
      <c r="D47" s="108">
        <v>25000</v>
      </c>
      <c r="E47" s="108">
        <v>19957</v>
      </c>
      <c r="F47" s="109">
        <v>5043</v>
      </c>
      <c r="G47" s="120">
        <f>G38+G42</f>
        <v>4346841.22</v>
      </c>
      <c r="H47" s="121">
        <f>H38+H42</f>
        <v>3961737.99</v>
      </c>
      <c r="J47" s="121">
        <f>G38+J42</f>
        <v>4359570.42</v>
      </c>
      <c r="K47" s="121">
        <f>H38+K42</f>
        <v>3974467.19</v>
      </c>
    </row>
    <row r="48" spans="1:11" x14ac:dyDescent="0.25">
      <c r="A48" s="47" t="s">
        <v>239</v>
      </c>
      <c r="B48" s="48" t="s">
        <v>180</v>
      </c>
      <c r="C48" s="107" t="s">
        <v>240</v>
      </c>
      <c r="D48" s="108">
        <v>1080</v>
      </c>
      <c r="E48" s="108" t="s">
        <v>35</v>
      </c>
      <c r="F48" s="109">
        <v>1080</v>
      </c>
      <c r="G48" s="120">
        <f t="shared" ref="G48:H49" si="3">G39+G43</f>
        <v>1301894.6399999999</v>
      </c>
      <c r="H48" s="121">
        <f t="shared" si="3"/>
        <v>1180477.01</v>
      </c>
      <c r="J48" s="121">
        <f>G39+J43</f>
        <v>1305738.8600000001</v>
      </c>
      <c r="K48" s="121">
        <f>H39+K43</f>
        <v>1184321.2300000002</v>
      </c>
    </row>
    <row r="49" spans="1:11" x14ac:dyDescent="0.25">
      <c r="A49" s="47" t="s">
        <v>241</v>
      </c>
      <c r="B49" s="48" t="s">
        <v>180</v>
      </c>
      <c r="C49" s="107" t="s">
        <v>242</v>
      </c>
      <c r="D49" s="108">
        <v>8520</v>
      </c>
      <c r="E49" s="108">
        <v>5131</v>
      </c>
      <c r="F49" s="109">
        <v>3389</v>
      </c>
      <c r="G49" s="120">
        <f t="shared" si="3"/>
        <v>5648735.8600000003</v>
      </c>
      <c r="H49" s="121">
        <f t="shared" si="3"/>
        <v>5142215.0000000009</v>
      </c>
      <c r="J49" s="121">
        <f t="shared" ref="J49:K49" si="4">J47+J48</f>
        <v>5665309.2800000003</v>
      </c>
      <c r="K49" s="121">
        <f t="shared" si="4"/>
        <v>5158788.42</v>
      </c>
    </row>
    <row r="50" spans="1:11" x14ac:dyDescent="0.25">
      <c r="A50" s="47" t="s">
        <v>243</v>
      </c>
      <c r="B50" s="48" t="s">
        <v>180</v>
      </c>
      <c r="C50" s="107" t="s">
        <v>244</v>
      </c>
      <c r="D50" s="108">
        <v>15400</v>
      </c>
      <c r="E50" s="108">
        <v>14826</v>
      </c>
      <c r="F50" s="109">
        <v>574</v>
      </c>
      <c r="G50" s="117"/>
      <c r="J50" s="132"/>
      <c r="K50" s="132"/>
    </row>
    <row r="51" spans="1:11" ht="34.5" x14ac:dyDescent="0.25">
      <c r="A51" s="47" t="s">
        <v>245</v>
      </c>
      <c r="B51" s="48" t="s">
        <v>180</v>
      </c>
      <c r="C51" s="107" t="s">
        <v>246</v>
      </c>
      <c r="D51" s="108">
        <v>102012.3</v>
      </c>
      <c r="E51" s="108">
        <v>102012.3</v>
      </c>
      <c r="F51" s="109" t="s">
        <v>35</v>
      </c>
      <c r="G51" s="117"/>
    </row>
    <row r="52" spans="1:11" ht="45.75" x14ac:dyDescent="0.25">
      <c r="A52" s="47" t="s">
        <v>186</v>
      </c>
      <c r="B52" s="48" t="s">
        <v>180</v>
      </c>
      <c r="C52" s="107" t="s">
        <v>247</v>
      </c>
      <c r="D52" s="108">
        <v>102012.3</v>
      </c>
      <c r="E52" s="108">
        <v>102012.3</v>
      </c>
      <c r="F52" s="109" t="s">
        <v>35</v>
      </c>
      <c r="G52" s="117"/>
    </row>
    <row r="53" spans="1:11" x14ac:dyDescent="0.25">
      <c r="A53" s="47" t="s">
        <v>188</v>
      </c>
      <c r="B53" s="48" t="s">
        <v>180</v>
      </c>
      <c r="C53" s="107" t="s">
        <v>248</v>
      </c>
      <c r="D53" s="108">
        <v>78350.47</v>
      </c>
      <c r="E53" s="108">
        <v>78350.47</v>
      </c>
      <c r="F53" s="109" t="s">
        <v>35</v>
      </c>
      <c r="G53" s="151" t="s">
        <v>431</v>
      </c>
      <c r="H53" s="151"/>
    </row>
    <row r="54" spans="1:11" ht="34.5" x14ac:dyDescent="0.25">
      <c r="A54" s="47" t="s">
        <v>190</v>
      </c>
      <c r="B54" s="48" t="s">
        <v>180</v>
      </c>
      <c r="C54" s="107" t="s">
        <v>249</v>
      </c>
      <c r="D54" s="108">
        <v>23661.83</v>
      </c>
      <c r="E54" s="108">
        <v>23661.83</v>
      </c>
      <c r="F54" s="109" t="s">
        <v>35</v>
      </c>
      <c r="G54" s="116">
        <f>G38+D67</f>
        <v>4257273.42</v>
      </c>
      <c r="H54" s="116">
        <f>H38+E67</f>
        <v>3872170.19</v>
      </c>
    </row>
    <row r="55" spans="1:11" x14ac:dyDescent="0.25">
      <c r="A55" s="47" t="s">
        <v>250</v>
      </c>
      <c r="B55" s="48" t="s">
        <v>180</v>
      </c>
      <c r="C55" s="107" t="s">
        <v>251</v>
      </c>
      <c r="D55" s="108">
        <v>370000</v>
      </c>
      <c r="E55" s="108">
        <v>0</v>
      </c>
      <c r="F55" s="109">
        <v>370000</v>
      </c>
      <c r="G55" s="117"/>
    </row>
    <row r="56" spans="1:11" x14ac:dyDescent="0.25">
      <c r="A56" s="47" t="s">
        <v>206</v>
      </c>
      <c r="B56" s="48" t="s">
        <v>180</v>
      </c>
      <c r="C56" s="107" t="s">
        <v>252</v>
      </c>
      <c r="D56" s="108">
        <v>370000</v>
      </c>
      <c r="E56" s="108">
        <v>0</v>
      </c>
      <c r="F56" s="109">
        <v>370000</v>
      </c>
      <c r="G56" s="117"/>
    </row>
    <row r="57" spans="1:11" x14ac:dyDescent="0.25">
      <c r="A57" s="47" t="s">
        <v>250</v>
      </c>
      <c r="B57" s="48" t="s">
        <v>180</v>
      </c>
      <c r="C57" s="107" t="s">
        <v>253</v>
      </c>
      <c r="D57" s="108">
        <v>370000</v>
      </c>
      <c r="E57" s="108">
        <v>0</v>
      </c>
      <c r="F57" s="109">
        <v>370000</v>
      </c>
      <c r="G57" s="117"/>
    </row>
    <row r="58" spans="1:11" x14ac:dyDescent="0.25">
      <c r="A58" s="47" t="s">
        <v>254</v>
      </c>
      <c r="B58" s="48" t="s">
        <v>180</v>
      </c>
      <c r="C58" s="107" t="s">
        <v>255</v>
      </c>
      <c r="D58" s="108">
        <v>359373.42</v>
      </c>
      <c r="E58" s="108">
        <v>359373.42</v>
      </c>
      <c r="F58" s="109" t="s">
        <v>35</v>
      </c>
      <c r="G58" s="117"/>
    </row>
    <row r="59" spans="1:11" x14ac:dyDescent="0.25">
      <c r="A59" s="47" t="s">
        <v>256</v>
      </c>
      <c r="B59" s="48" t="s">
        <v>180</v>
      </c>
      <c r="C59" s="107" t="s">
        <v>257</v>
      </c>
      <c r="D59" s="108">
        <v>359373.42</v>
      </c>
      <c r="E59" s="108">
        <v>359373.42</v>
      </c>
      <c r="F59" s="109" t="s">
        <v>35</v>
      </c>
      <c r="G59" s="117"/>
    </row>
    <row r="60" spans="1:11" ht="45.75" x14ac:dyDescent="0.25">
      <c r="A60" s="47" t="s">
        <v>258</v>
      </c>
      <c r="B60" s="48" t="s">
        <v>180</v>
      </c>
      <c r="C60" s="107" t="s">
        <v>259</v>
      </c>
      <c r="D60" s="108">
        <v>342800</v>
      </c>
      <c r="E60" s="108">
        <v>342800</v>
      </c>
      <c r="F60" s="109" t="s">
        <v>35</v>
      </c>
      <c r="G60" s="117"/>
    </row>
    <row r="61" spans="1:11" ht="45.75" x14ac:dyDescent="0.25">
      <c r="A61" s="47" t="s">
        <v>186</v>
      </c>
      <c r="B61" s="48" t="s">
        <v>180</v>
      </c>
      <c r="C61" s="107" t="s">
        <v>260</v>
      </c>
      <c r="D61" s="108">
        <v>336800</v>
      </c>
      <c r="E61" s="108">
        <v>336800</v>
      </c>
      <c r="F61" s="109" t="s">
        <v>35</v>
      </c>
      <c r="G61" s="117"/>
    </row>
    <row r="62" spans="1:11" x14ac:dyDescent="0.25">
      <c r="A62" s="47" t="s">
        <v>188</v>
      </c>
      <c r="B62" s="48" t="s">
        <v>180</v>
      </c>
      <c r="C62" s="107" t="s">
        <v>261</v>
      </c>
      <c r="D62" s="108">
        <v>259606.76</v>
      </c>
      <c r="E62" s="108">
        <v>259606.76</v>
      </c>
      <c r="F62" s="109" t="s">
        <v>35</v>
      </c>
      <c r="G62" s="117"/>
    </row>
    <row r="63" spans="1:11" ht="34.5" x14ac:dyDescent="0.25">
      <c r="A63" s="47" t="s">
        <v>190</v>
      </c>
      <c r="B63" s="48" t="s">
        <v>180</v>
      </c>
      <c r="C63" s="107" t="s">
        <v>262</v>
      </c>
      <c r="D63" s="108">
        <v>77193.240000000005</v>
      </c>
      <c r="E63" s="108">
        <v>77193.240000000005</v>
      </c>
      <c r="F63" s="109" t="s">
        <v>35</v>
      </c>
      <c r="G63" s="117"/>
    </row>
    <row r="64" spans="1:11" ht="23.25" x14ac:dyDescent="0.25">
      <c r="A64" s="47" t="s">
        <v>214</v>
      </c>
      <c r="B64" s="48" t="s">
        <v>180</v>
      </c>
      <c r="C64" s="107" t="s">
        <v>263</v>
      </c>
      <c r="D64" s="108">
        <v>6000</v>
      </c>
      <c r="E64" s="108">
        <v>6000</v>
      </c>
      <c r="F64" s="109" t="s">
        <v>35</v>
      </c>
      <c r="G64" s="117"/>
    </row>
    <row r="65" spans="1:7" x14ac:dyDescent="0.25">
      <c r="A65" s="47" t="s">
        <v>216</v>
      </c>
      <c r="B65" s="48" t="s">
        <v>180</v>
      </c>
      <c r="C65" s="107" t="s">
        <v>264</v>
      </c>
      <c r="D65" s="108">
        <v>3000</v>
      </c>
      <c r="E65" s="108">
        <v>3000</v>
      </c>
      <c r="F65" s="109" t="s">
        <v>35</v>
      </c>
      <c r="G65" s="117"/>
    </row>
    <row r="66" spans="1:7" x14ac:dyDescent="0.25">
      <c r="A66" s="47" t="s">
        <v>218</v>
      </c>
      <c r="B66" s="48" t="s">
        <v>180</v>
      </c>
      <c r="C66" s="107" t="s">
        <v>265</v>
      </c>
      <c r="D66" s="108">
        <v>3000</v>
      </c>
      <c r="E66" s="108">
        <v>3000</v>
      </c>
      <c r="F66" s="109" t="s">
        <v>35</v>
      </c>
      <c r="G66" s="117"/>
    </row>
    <row r="67" spans="1:7" ht="34.5" x14ac:dyDescent="0.25">
      <c r="A67" s="47" t="s">
        <v>266</v>
      </c>
      <c r="B67" s="48" t="s">
        <v>180</v>
      </c>
      <c r="C67" s="107" t="s">
        <v>267</v>
      </c>
      <c r="D67" s="108">
        <v>16573.419999999998</v>
      </c>
      <c r="E67" s="108">
        <v>16573.419999999998</v>
      </c>
      <c r="F67" s="109" t="s">
        <v>35</v>
      </c>
      <c r="G67" s="117"/>
    </row>
    <row r="68" spans="1:7" ht="45.75" hidden="1" x14ac:dyDescent="0.25">
      <c r="A68" s="47" t="s">
        <v>186</v>
      </c>
      <c r="B68" s="48" t="s">
        <v>180</v>
      </c>
      <c r="C68" s="107" t="s">
        <v>268</v>
      </c>
      <c r="D68" s="108">
        <v>16573.419999999998</v>
      </c>
      <c r="E68" s="108">
        <v>16573.419999999998</v>
      </c>
      <c r="F68" s="109" t="s">
        <v>35</v>
      </c>
      <c r="G68" s="117"/>
    </row>
    <row r="69" spans="1:7" x14ac:dyDescent="0.25">
      <c r="A69" s="47" t="s">
        <v>188</v>
      </c>
      <c r="B69" s="48" t="s">
        <v>180</v>
      </c>
      <c r="C69" s="107" t="s">
        <v>269</v>
      </c>
      <c r="D69" s="108">
        <v>12729.2</v>
      </c>
      <c r="E69" s="108">
        <v>12729.2</v>
      </c>
      <c r="F69" s="109" t="s">
        <v>35</v>
      </c>
      <c r="G69" s="117"/>
    </row>
    <row r="70" spans="1:7" ht="34.5" x14ac:dyDescent="0.25">
      <c r="A70" s="47" t="s">
        <v>190</v>
      </c>
      <c r="B70" s="48" t="s">
        <v>180</v>
      </c>
      <c r="C70" s="107" t="s">
        <v>270</v>
      </c>
      <c r="D70" s="108">
        <v>3844.22</v>
      </c>
      <c r="E70" s="108">
        <v>3844.22</v>
      </c>
      <c r="F70" s="109" t="s">
        <v>35</v>
      </c>
      <c r="G70" s="117"/>
    </row>
    <row r="71" spans="1:7" ht="23.25" x14ac:dyDescent="0.25">
      <c r="A71" s="47" t="s">
        <v>271</v>
      </c>
      <c r="B71" s="48" t="s">
        <v>180</v>
      </c>
      <c r="C71" s="107" t="s">
        <v>272</v>
      </c>
      <c r="D71" s="108">
        <v>5000</v>
      </c>
      <c r="E71" s="108">
        <v>444</v>
      </c>
      <c r="F71" s="109">
        <v>4556</v>
      </c>
      <c r="G71" s="117"/>
    </row>
    <row r="72" spans="1:7" ht="23.25" x14ac:dyDescent="0.25">
      <c r="A72" s="47" t="s">
        <v>273</v>
      </c>
      <c r="B72" s="48" t="s">
        <v>180</v>
      </c>
      <c r="C72" s="107" t="s">
        <v>274</v>
      </c>
      <c r="D72" s="108">
        <v>5000</v>
      </c>
      <c r="E72" s="108">
        <v>444</v>
      </c>
      <c r="F72" s="109">
        <v>4556</v>
      </c>
      <c r="G72" s="117"/>
    </row>
    <row r="73" spans="1:7" ht="45.75" x14ac:dyDescent="0.25">
      <c r="A73" s="47" t="s">
        <v>275</v>
      </c>
      <c r="B73" s="48" t="s">
        <v>180</v>
      </c>
      <c r="C73" s="107" t="s">
        <v>276</v>
      </c>
      <c r="D73" s="108">
        <v>5000</v>
      </c>
      <c r="E73" s="108">
        <v>444</v>
      </c>
      <c r="F73" s="109">
        <v>4556</v>
      </c>
      <c r="G73" s="117"/>
    </row>
    <row r="74" spans="1:7" ht="45.75" hidden="1" x14ac:dyDescent="0.25">
      <c r="A74" s="47" t="s">
        <v>186</v>
      </c>
      <c r="B74" s="48" t="s">
        <v>180</v>
      </c>
      <c r="C74" s="107" t="s">
        <v>277</v>
      </c>
      <c r="D74" s="108">
        <v>4000</v>
      </c>
      <c r="E74" s="108">
        <v>444</v>
      </c>
      <c r="F74" s="109">
        <v>3556</v>
      </c>
      <c r="G74" s="117"/>
    </row>
    <row r="75" spans="1:7" ht="23.25" x14ac:dyDescent="0.25">
      <c r="A75" s="47" t="s">
        <v>278</v>
      </c>
      <c r="B75" s="48" t="s">
        <v>180</v>
      </c>
      <c r="C75" s="107" t="s">
        <v>279</v>
      </c>
      <c r="D75" s="108">
        <v>4000</v>
      </c>
      <c r="E75" s="108">
        <v>444</v>
      </c>
      <c r="F75" s="109">
        <v>3556</v>
      </c>
      <c r="G75" s="117"/>
    </row>
    <row r="76" spans="1:7" ht="23.25" hidden="1" x14ac:dyDescent="0.25">
      <c r="A76" s="47" t="s">
        <v>214</v>
      </c>
      <c r="B76" s="48" t="s">
        <v>180</v>
      </c>
      <c r="C76" s="107" t="s">
        <v>280</v>
      </c>
      <c r="D76" s="108">
        <v>1000</v>
      </c>
      <c r="E76" s="108" t="s">
        <v>35</v>
      </c>
      <c r="F76" s="109">
        <v>1000</v>
      </c>
      <c r="G76" s="117"/>
    </row>
    <row r="77" spans="1:7" x14ac:dyDescent="0.25">
      <c r="A77" s="47" t="s">
        <v>216</v>
      </c>
      <c r="B77" s="48" t="s">
        <v>180</v>
      </c>
      <c r="C77" s="107" t="s">
        <v>281</v>
      </c>
      <c r="D77" s="108">
        <v>1000</v>
      </c>
      <c r="E77" s="108" t="s">
        <v>35</v>
      </c>
      <c r="F77" s="109">
        <v>1000</v>
      </c>
      <c r="G77" s="117"/>
    </row>
    <row r="78" spans="1:7" x14ac:dyDescent="0.25">
      <c r="A78" s="47" t="s">
        <v>282</v>
      </c>
      <c r="B78" s="48" t="s">
        <v>180</v>
      </c>
      <c r="C78" s="107" t="s">
        <v>283</v>
      </c>
      <c r="D78" s="108">
        <v>2110000</v>
      </c>
      <c r="E78" s="108">
        <v>2110000</v>
      </c>
      <c r="F78" s="109" t="s">
        <v>35</v>
      </c>
      <c r="G78" s="117"/>
    </row>
    <row r="79" spans="1:7" x14ac:dyDescent="0.25">
      <c r="A79" s="47" t="s">
        <v>284</v>
      </c>
      <c r="B79" s="48" t="s">
        <v>180</v>
      </c>
      <c r="C79" s="107" t="s">
        <v>285</v>
      </c>
      <c r="D79" s="108">
        <v>2050000</v>
      </c>
      <c r="E79" s="108">
        <v>2050000</v>
      </c>
      <c r="F79" s="109" t="s">
        <v>35</v>
      </c>
      <c r="G79" s="117"/>
    </row>
    <row r="80" spans="1:7" ht="34.5" x14ac:dyDescent="0.25">
      <c r="A80" s="47" t="s">
        <v>286</v>
      </c>
      <c r="B80" s="48" t="s">
        <v>180</v>
      </c>
      <c r="C80" s="107" t="s">
        <v>287</v>
      </c>
      <c r="D80" s="108">
        <v>2050000</v>
      </c>
      <c r="E80" s="108">
        <v>2050000</v>
      </c>
      <c r="F80" s="109" t="s">
        <v>35</v>
      </c>
      <c r="G80" s="117"/>
    </row>
    <row r="81" spans="1:7" ht="23.25" hidden="1" x14ac:dyDescent="0.25">
      <c r="A81" s="47" t="s">
        <v>214</v>
      </c>
      <c r="B81" s="48" t="s">
        <v>180</v>
      </c>
      <c r="C81" s="107" t="s">
        <v>288</v>
      </c>
      <c r="D81" s="108">
        <v>2050000</v>
      </c>
      <c r="E81" s="108">
        <v>2050000</v>
      </c>
      <c r="F81" s="109" t="s">
        <v>35</v>
      </c>
      <c r="G81" s="117"/>
    </row>
    <row r="82" spans="1:7" x14ac:dyDescent="0.25">
      <c r="A82" s="47" t="s">
        <v>216</v>
      </c>
      <c r="B82" s="48" t="s">
        <v>180</v>
      </c>
      <c r="C82" s="107" t="s">
        <v>289</v>
      </c>
      <c r="D82" s="108">
        <v>2050000</v>
      </c>
      <c r="E82" s="108">
        <v>2050000</v>
      </c>
      <c r="F82" s="109" t="s">
        <v>35</v>
      </c>
      <c r="G82" s="117"/>
    </row>
    <row r="83" spans="1:7" x14ac:dyDescent="0.25">
      <c r="A83" s="47" t="s">
        <v>290</v>
      </c>
      <c r="B83" s="48" t="s">
        <v>180</v>
      </c>
      <c r="C83" s="107" t="s">
        <v>291</v>
      </c>
      <c r="D83" s="108">
        <v>60000</v>
      </c>
      <c r="E83" s="108">
        <v>60000</v>
      </c>
      <c r="F83" s="109" t="s">
        <v>35</v>
      </c>
      <c r="G83" s="117"/>
    </row>
    <row r="84" spans="1:7" ht="34.5" x14ac:dyDescent="0.25">
      <c r="A84" s="47" t="s">
        <v>292</v>
      </c>
      <c r="B84" s="48" t="s">
        <v>180</v>
      </c>
      <c r="C84" s="107" t="s">
        <v>293</v>
      </c>
      <c r="D84" s="108">
        <v>60000</v>
      </c>
      <c r="E84" s="108">
        <v>60000</v>
      </c>
      <c r="F84" s="109" t="s">
        <v>35</v>
      </c>
      <c r="G84" s="117"/>
    </row>
    <row r="85" spans="1:7" ht="23.25" hidden="1" x14ac:dyDescent="0.25">
      <c r="A85" s="47" t="s">
        <v>214</v>
      </c>
      <c r="B85" s="48" t="s">
        <v>180</v>
      </c>
      <c r="C85" s="107" t="s">
        <v>294</v>
      </c>
      <c r="D85" s="108">
        <v>60000</v>
      </c>
      <c r="E85" s="108">
        <v>60000</v>
      </c>
      <c r="F85" s="109" t="s">
        <v>35</v>
      </c>
      <c r="G85" s="117"/>
    </row>
    <row r="86" spans="1:7" x14ac:dyDescent="0.25">
      <c r="A86" s="47" t="s">
        <v>216</v>
      </c>
      <c r="B86" s="48" t="s">
        <v>180</v>
      </c>
      <c r="C86" s="107" t="s">
        <v>295</v>
      </c>
      <c r="D86" s="108">
        <v>60000</v>
      </c>
      <c r="E86" s="108">
        <v>60000</v>
      </c>
      <c r="F86" s="109" t="s">
        <v>35</v>
      </c>
      <c r="G86" s="117"/>
    </row>
    <row r="87" spans="1:7" x14ac:dyDescent="0.25">
      <c r="A87" s="47" t="s">
        <v>296</v>
      </c>
      <c r="B87" s="48" t="s">
        <v>180</v>
      </c>
      <c r="C87" s="107" t="s">
        <v>297</v>
      </c>
      <c r="D87" s="108">
        <v>2751723.84</v>
      </c>
      <c r="E87" s="108">
        <v>2575760.35</v>
      </c>
      <c r="F87" s="109">
        <v>175963.49</v>
      </c>
      <c r="G87" s="117"/>
    </row>
    <row r="88" spans="1:7" x14ac:dyDescent="0.25">
      <c r="A88" s="47" t="s">
        <v>298</v>
      </c>
      <c r="B88" s="48" t="s">
        <v>180</v>
      </c>
      <c r="C88" s="107" t="s">
        <v>299</v>
      </c>
      <c r="D88" s="108">
        <v>11550</v>
      </c>
      <c r="E88" s="108">
        <v>11541.9</v>
      </c>
      <c r="F88" s="109">
        <v>8.1</v>
      </c>
      <c r="G88" s="117"/>
    </row>
    <row r="89" spans="1:7" ht="34.5" x14ac:dyDescent="0.25">
      <c r="A89" s="47" t="s">
        <v>300</v>
      </c>
      <c r="B89" s="48" t="s">
        <v>180</v>
      </c>
      <c r="C89" s="107" t="s">
        <v>301</v>
      </c>
      <c r="D89" s="108">
        <v>11550</v>
      </c>
      <c r="E89" s="108">
        <v>11541.9</v>
      </c>
      <c r="F89" s="109">
        <v>8.1</v>
      </c>
      <c r="G89" s="117"/>
    </row>
    <row r="90" spans="1:7" ht="23.25" hidden="1" x14ac:dyDescent="0.25">
      <c r="A90" s="47" t="s">
        <v>214</v>
      </c>
      <c r="B90" s="48" t="s">
        <v>180</v>
      </c>
      <c r="C90" s="107" t="s">
        <v>302</v>
      </c>
      <c r="D90" s="108">
        <v>11550</v>
      </c>
      <c r="E90" s="108">
        <v>11541.9</v>
      </c>
      <c r="F90" s="109">
        <v>8.1</v>
      </c>
      <c r="G90" s="117"/>
    </row>
    <row r="91" spans="1:7" x14ac:dyDescent="0.25">
      <c r="A91" s="47" t="s">
        <v>216</v>
      </c>
      <c r="B91" s="48" t="s">
        <v>180</v>
      </c>
      <c r="C91" s="107" t="s">
        <v>303</v>
      </c>
      <c r="D91" s="108">
        <v>11550</v>
      </c>
      <c r="E91" s="108">
        <v>11541.9</v>
      </c>
      <c r="F91" s="109">
        <v>8.1</v>
      </c>
      <c r="G91" s="117"/>
    </row>
    <row r="92" spans="1:7" x14ac:dyDescent="0.25">
      <c r="A92" s="47" t="s">
        <v>304</v>
      </c>
      <c r="B92" s="48" t="s">
        <v>180</v>
      </c>
      <c r="C92" s="107" t="s">
        <v>305</v>
      </c>
      <c r="D92" s="108">
        <v>83690.649999999994</v>
      </c>
      <c r="E92" s="108">
        <v>41845.33</v>
      </c>
      <c r="F92" s="109">
        <v>41845.32</v>
      </c>
      <c r="G92" s="117"/>
    </row>
    <row r="93" spans="1:7" x14ac:dyDescent="0.25">
      <c r="A93" s="47" t="s">
        <v>306</v>
      </c>
      <c r="B93" s="48" t="s">
        <v>180</v>
      </c>
      <c r="C93" s="107" t="s">
        <v>307</v>
      </c>
      <c r="D93" s="108">
        <v>83690.649999999994</v>
      </c>
      <c r="E93" s="108">
        <v>41845.33</v>
      </c>
      <c r="F93" s="109">
        <v>41845.32</v>
      </c>
      <c r="G93" s="117"/>
    </row>
    <row r="94" spans="1:7" ht="23.25" hidden="1" x14ac:dyDescent="0.25">
      <c r="A94" s="47" t="s">
        <v>214</v>
      </c>
      <c r="B94" s="48" t="s">
        <v>180</v>
      </c>
      <c r="C94" s="107" t="s">
        <v>308</v>
      </c>
      <c r="D94" s="108">
        <v>83690.649999999994</v>
      </c>
      <c r="E94" s="108">
        <v>41845.33</v>
      </c>
      <c r="F94" s="109">
        <v>41845.32</v>
      </c>
      <c r="G94" s="117"/>
    </row>
    <row r="95" spans="1:7" x14ac:dyDescent="0.25">
      <c r="A95" s="47" t="s">
        <v>216</v>
      </c>
      <c r="B95" s="48" t="s">
        <v>180</v>
      </c>
      <c r="C95" s="107" t="s">
        <v>309</v>
      </c>
      <c r="D95" s="108">
        <v>83690.649999999994</v>
      </c>
      <c r="E95" s="108">
        <v>41845.33</v>
      </c>
      <c r="F95" s="109">
        <v>41845.32</v>
      </c>
      <c r="G95" s="117"/>
    </row>
    <row r="96" spans="1:7" x14ac:dyDescent="0.25">
      <c r="A96" s="47" t="s">
        <v>310</v>
      </c>
      <c r="B96" s="48" t="s">
        <v>180</v>
      </c>
      <c r="C96" s="107" t="s">
        <v>311</v>
      </c>
      <c r="D96" s="108">
        <v>2656483.19</v>
      </c>
      <c r="E96" s="108">
        <v>2522373.1200000001</v>
      </c>
      <c r="F96" s="109">
        <v>134110.07</v>
      </c>
      <c r="G96" s="117"/>
    </row>
    <row r="97" spans="1:7" ht="34.5" x14ac:dyDescent="0.25">
      <c r="A97" s="47" t="s">
        <v>312</v>
      </c>
      <c r="B97" s="48" t="s">
        <v>180</v>
      </c>
      <c r="C97" s="107" t="s">
        <v>313</v>
      </c>
      <c r="D97" s="108">
        <v>419267.52</v>
      </c>
      <c r="E97" s="108">
        <v>329308.64</v>
      </c>
      <c r="F97" s="109">
        <v>89958.88</v>
      </c>
      <c r="G97" s="117"/>
    </row>
    <row r="98" spans="1:7" ht="23.25" hidden="1" x14ac:dyDescent="0.25">
      <c r="A98" s="47" t="s">
        <v>214</v>
      </c>
      <c r="B98" s="48" t="s">
        <v>180</v>
      </c>
      <c r="C98" s="107" t="s">
        <v>314</v>
      </c>
      <c r="D98" s="108">
        <v>419267.52</v>
      </c>
      <c r="E98" s="108">
        <v>329308.64</v>
      </c>
      <c r="F98" s="109">
        <v>89958.88</v>
      </c>
      <c r="G98" s="117"/>
    </row>
    <row r="99" spans="1:7" x14ac:dyDescent="0.25">
      <c r="A99" s="47" t="s">
        <v>216</v>
      </c>
      <c r="B99" s="48" t="s">
        <v>180</v>
      </c>
      <c r="C99" s="107" t="s">
        <v>315</v>
      </c>
      <c r="D99" s="108">
        <v>419267.52</v>
      </c>
      <c r="E99" s="108">
        <v>329308.64</v>
      </c>
      <c r="F99" s="109">
        <v>89958.88</v>
      </c>
      <c r="G99" s="117"/>
    </row>
    <row r="100" spans="1:7" ht="23.25" x14ac:dyDescent="0.25">
      <c r="A100" s="47" t="s">
        <v>316</v>
      </c>
      <c r="B100" s="48" t="s">
        <v>180</v>
      </c>
      <c r="C100" s="107" t="s">
        <v>317</v>
      </c>
      <c r="D100" s="108">
        <v>50000</v>
      </c>
      <c r="E100" s="108">
        <v>33907.5</v>
      </c>
      <c r="F100" s="109">
        <v>16092.5</v>
      </c>
      <c r="G100" s="117"/>
    </row>
    <row r="101" spans="1:7" ht="23.25" hidden="1" x14ac:dyDescent="0.25">
      <c r="A101" s="47" t="s">
        <v>214</v>
      </c>
      <c r="B101" s="48" t="s">
        <v>180</v>
      </c>
      <c r="C101" s="107" t="s">
        <v>318</v>
      </c>
      <c r="D101" s="108">
        <v>50000</v>
      </c>
      <c r="E101" s="108">
        <v>33907.5</v>
      </c>
      <c r="F101" s="109">
        <v>16092.5</v>
      </c>
      <c r="G101" s="117"/>
    </row>
    <row r="102" spans="1:7" x14ac:dyDescent="0.25">
      <c r="A102" s="47" t="s">
        <v>216</v>
      </c>
      <c r="B102" s="48" t="s">
        <v>180</v>
      </c>
      <c r="C102" s="107" t="s">
        <v>319</v>
      </c>
      <c r="D102" s="108">
        <v>50000</v>
      </c>
      <c r="E102" s="108">
        <v>33907.5</v>
      </c>
      <c r="F102" s="109">
        <v>16092.5</v>
      </c>
      <c r="G102" s="117"/>
    </row>
    <row r="103" spans="1:7" ht="34.5" x14ac:dyDescent="0.25">
      <c r="A103" s="47" t="s">
        <v>320</v>
      </c>
      <c r="B103" s="48" t="s">
        <v>180</v>
      </c>
      <c r="C103" s="107" t="s">
        <v>321</v>
      </c>
      <c r="D103" s="108">
        <v>599165</v>
      </c>
      <c r="E103" s="108">
        <v>599165</v>
      </c>
      <c r="F103" s="109" t="s">
        <v>35</v>
      </c>
      <c r="G103" s="117"/>
    </row>
    <row r="104" spans="1:7" ht="23.25" hidden="1" x14ac:dyDescent="0.25">
      <c r="A104" s="47" t="s">
        <v>214</v>
      </c>
      <c r="B104" s="48" t="s">
        <v>180</v>
      </c>
      <c r="C104" s="107" t="s">
        <v>322</v>
      </c>
      <c r="D104" s="108">
        <v>599165</v>
      </c>
      <c r="E104" s="108">
        <v>599165</v>
      </c>
      <c r="F104" s="109" t="s">
        <v>35</v>
      </c>
      <c r="G104" s="117"/>
    </row>
    <row r="105" spans="1:7" x14ac:dyDescent="0.25">
      <c r="A105" s="47" t="s">
        <v>216</v>
      </c>
      <c r="B105" s="48" t="s">
        <v>180</v>
      </c>
      <c r="C105" s="107" t="s">
        <v>323</v>
      </c>
      <c r="D105" s="108">
        <v>599165</v>
      </c>
      <c r="E105" s="108">
        <v>599165</v>
      </c>
      <c r="F105" s="109" t="s">
        <v>35</v>
      </c>
      <c r="G105" s="117"/>
    </row>
    <row r="106" spans="1:7" ht="57" x14ac:dyDescent="0.25">
      <c r="A106" s="47" t="s">
        <v>324</v>
      </c>
      <c r="B106" s="48" t="s">
        <v>180</v>
      </c>
      <c r="C106" s="107" t="s">
        <v>325</v>
      </c>
      <c r="D106" s="108">
        <v>60000</v>
      </c>
      <c r="E106" s="108">
        <v>49164.38</v>
      </c>
      <c r="F106" s="109">
        <v>10835.62</v>
      </c>
      <c r="G106" s="117"/>
    </row>
    <row r="107" spans="1:7" ht="23.25" hidden="1" x14ac:dyDescent="0.25">
      <c r="A107" s="47" t="s">
        <v>214</v>
      </c>
      <c r="B107" s="48" t="s">
        <v>180</v>
      </c>
      <c r="C107" s="107" t="s">
        <v>326</v>
      </c>
      <c r="D107" s="108">
        <v>60000</v>
      </c>
      <c r="E107" s="108">
        <v>49164.38</v>
      </c>
      <c r="F107" s="109">
        <v>10835.62</v>
      </c>
      <c r="G107" s="117"/>
    </row>
    <row r="108" spans="1:7" x14ac:dyDescent="0.25">
      <c r="A108" s="47" t="s">
        <v>216</v>
      </c>
      <c r="B108" s="48" t="s">
        <v>180</v>
      </c>
      <c r="C108" s="107" t="s">
        <v>327</v>
      </c>
      <c r="D108" s="108">
        <v>60000</v>
      </c>
      <c r="E108" s="108">
        <v>49164.38</v>
      </c>
      <c r="F108" s="109">
        <v>10835.62</v>
      </c>
      <c r="G108" s="117"/>
    </row>
    <row r="109" spans="1:7" ht="45.75" x14ac:dyDescent="0.25">
      <c r="A109" s="47" t="s">
        <v>328</v>
      </c>
      <c r="B109" s="48" t="s">
        <v>180</v>
      </c>
      <c r="C109" s="107" t="s">
        <v>329</v>
      </c>
      <c r="D109" s="108">
        <v>140000</v>
      </c>
      <c r="E109" s="108">
        <v>122776.93</v>
      </c>
      <c r="F109" s="109">
        <v>17223.07</v>
      </c>
      <c r="G109" s="117"/>
    </row>
    <row r="110" spans="1:7" ht="23.25" hidden="1" x14ac:dyDescent="0.25">
      <c r="A110" s="47" t="s">
        <v>214</v>
      </c>
      <c r="B110" s="48" t="s">
        <v>180</v>
      </c>
      <c r="C110" s="107" t="s">
        <v>330</v>
      </c>
      <c r="D110" s="108">
        <v>140000</v>
      </c>
      <c r="E110" s="108">
        <v>122776.93</v>
      </c>
      <c r="F110" s="109">
        <v>17223.07</v>
      </c>
      <c r="G110" s="117"/>
    </row>
    <row r="111" spans="1:7" x14ac:dyDescent="0.25">
      <c r="A111" s="47" t="s">
        <v>218</v>
      </c>
      <c r="B111" s="48" t="s">
        <v>180</v>
      </c>
      <c r="C111" s="107" t="s">
        <v>331</v>
      </c>
      <c r="D111" s="108">
        <v>140000</v>
      </c>
      <c r="E111" s="108">
        <v>122776.93</v>
      </c>
      <c r="F111" s="109">
        <v>17223.07</v>
      </c>
      <c r="G111" s="117"/>
    </row>
    <row r="112" spans="1:7" ht="57" x14ac:dyDescent="0.25">
      <c r="A112" s="47" t="s">
        <v>332</v>
      </c>
      <c r="B112" s="48" t="s">
        <v>180</v>
      </c>
      <c r="C112" s="107" t="s">
        <v>333</v>
      </c>
      <c r="D112" s="108">
        <v>119442.5</v>
      </c>
      <c r="E112" s="108">
        <v>119442.5</v>
      </c>
      <c r="F112" s="109" t="s">
        <v>35</v>
      </c>
      <c r="G112" s="117"/>
    </row>
    <row r="113" spans="1:8" ht="23.25" x14ac:dyDescent="0.25">
      <c r="A113" s="47" t="s">
        <v>214</v>
      </c>
      <c r="B113" s="48" t="s">
        <v>180</v>
      </c>
      <c r="C113" s="107" t="s">
        <v>334</v>
      </c>
      <c r="D113" s="108">
        <v>119442.5</v>
      </c>
      <c r="E113" s="108">
        <v>119442.5</v>
      </c>
      <c r="F113" s="109" t="s">
        <v>35</v>
      </c>
      <c r="G113" s="117"/>
    </row>
    <row r="114" spans="1:8" x14ac:dyDescent="0.25">
      <c r="A114" s="47" t="s">
        <v>216</v>
      </c>
      <c r="B114" s="48" t="s">
        <v>180</v>
      </c>
      <c r="C114" s="107" t="s">
        <v>335</v>
      </c>
      <c r="D114" s="108">
        <v>119442.5</v>
      </c>
      <c r="E114" s="108">
        <v>119442.5</v>
      </c>
      <c r="F114" s="109" t="s">
        <v>35</v>
      </c>
      <c r="G114" s="117"/>
    </row>
    <row r="115" spans="1:8" x14ac:dyDescent="0.25">
      <c r="A115" s="47" t="s">
        <v>310</v>
      </c>
      <c r="B115" s="48" t="s">
        <v>180</v>
      </c>
      <c r="C115" s="107" t="s">
        <v>336</v>
      </c>
      <c r="D115" s="108">
        <v>1268608.17</v>
      </c>
      <c r="E115" s="108">
        <v>1268608.17</v>
      </c>
      <c r="F115" s="109" t="s">
        <v>35</v>
      </c>
      <c r="G115" s="117"/>
    </row>
    <row r="116" spans="1:8" ht="23.25" hidden="1" x14ac:dyDescent="0.25">
      <c r="A116" s="47" t="s">
        <v>214</v>
      </c>
      <c r="B116" s="48" t="s">
        <v>180</v>
      </c>
      <c r="C116" s="107" t="s">
        <v>337</v>
      </c>
      <c r="D116" s="108">
        <v>1268608.17</v>
      </c>
      <c r="E116" s="108">
        <v>1268608.17</v>
      </c>
      <c r="F116" s="109" t="s">
        <v>35</v>
      </c>
      <c r="G116" s="117"/>
    </row>
    <row r="117" spans="1:8" x14ac:dyDescent="0.25">
      <c r="A117" s="47" t="s">
        <v>216</v>
      </c>
      <c r="B117" s="48" t="s">
        <v>180</v>
      </c>
      <c r="C117" s="107" t="s">
        <v>338</v>
      </c>
      <c r="D117" s="108">
        <v>1268608.17</v>
      </c>
      <c r="E117" s="108">
        <v>1268608.17</v>
      </c>
      <c r="F117" s="109" t="s">
        <v>35</v>
      </c>
      <c r="G117" s="117"/>
    </row>
    <row r="118" spans="1:8" x14ac:dyDescent="0.25">
      <c r="A118" s="47" t="s">
        <v>339</v>
      </c>
      <c r="B118" s="48" t="s">
        <v>180</v>
      </c>
      <c r="C118" s="107" t="s">
        <v>340</v>
      </c>
      <c r="D118" s="108">
        <v>2952032.72</v>
      </c>
      <c r="E118" s="108">
        <v>2801904.54</v>
      </c>
      <c r="F118" s="109">
        <v>150128.18</v>
      </c>
      <c r="G118" s="115"/>
      <c r="H118" s="115"/>
    </row>
    <row r="119" spans="1:8" x14ac:dyDescent="0.25">
      <c r="A119" s="47" t="s">
        <v>341</v>
      </c>
      <c r="B119" s="48" t="s">
        <v>180</v>
      </c>
      <c r="C119" s="107" t="s">
        <v>342</v>
      </c>
      <c r="D119" s="108">
        <v>2952032.72</v>
      </c>
      <c r="E119" s="108">
        <v>2801904.54</v>
      </c>
      <c r="F119" s="109">
        <v>150128.18</v>
      </c>
      <c r="G119" s="115"/>
      <c r="H119" s="115"/>
    </row>
    <row r="120" spans="1:8" ht="45.75" x14ac:dyDescent="0.25">
      <c r="A120" s="47" t="s">
        <v>343</v>
      </c>
      <c r="B120" s="48" t="s">
        <v>180</v>
      </c>
      <c r="C120" s="107" t="s">
        <v>344</v>
      </c>
      <c r="D120" s="108">
        <v>2907000</v>
      </c>
      <c r="E120" s="108">
        <v>2758371.82</v>
      </c>
      <c r="F120" s="109">
        <v>148628.18</v>
      </c>
      <c r="G120" s="117"/>
    </row>
    <row r="121" spans="1:8" ht="45.75" x14ac:dyDescent="0.25">
      <c r="A121" s="47" t="s">
        <v>186</v>
      </c>
      <c r="B121" s="48" t="s">
        <v>180</v>
      </c>
      <c r="C121" s="107" t="s">
        <v>345</v>
      </c>
      <c r="D121" s="108">
        <v>1967000</v>
      </c>
      <c r="E121" s="108">
        <v>1966764.18</v>
      </c>
      <c r="F121" s="109">
        <v>235.82</v>
      </c>
      <c r="G121" s="117"/>
    </row>
    <row r="122" spans="1:8" x14ac:dyDescent="0.25">
      <c r="A122" s="47" t="s">
        <v>346</v>
      </c>
      <c r="B122" s="48" t="s">
        <v>180</v>
      </c>
      <c r="C122" s="107" t="s">
        <v>347</v>
      </c>
      <c r="D122" s="108">
        <v>1511700</v>
      </c>
      <c r="E122" s="108">
        <v>1511552.9</v>
      </c>
      <c r="F122" s="109">
        <v>147.1</v>
      </c>
      <c r="G122" s="115">
        <f>D122+D129</f>
        <v>1540911</v>
      </c>
      <c r="H122" s="115">
        <f>E122+E129</f>
        <v>1540763.9</v>
      </c>
    </row>
    <row r="123" spans="1:8" ht="34.5" x14ac:dyDescent="0.25">
      <c r="A123" s="47" t="s">
        <v>348</v>
      </c>
      <c r="B123" s="48" t="s">
        <v>180</v>
      </c>
      <c r="C123" s="107" t="s">
        <v>349</v>
      </c>
      <c r="D123" s="108">
        <v>455300</v>
      </c>
      <c r="E123" s="108">
        <v>455211.28</v>
      </c>
      <c r="F123" s="109">
        <v>88.72</v>
      </c>
      <c r="G123" s="115">
        <f>D123+D130</f>
        <v>464121.72</v>
      </c>
      <c r="H123" s="115">
        <f>E123+E130</f>
        <v>464033</v>
      </c>
    </row>
    <row r="124" spans="1:8" ht="23.25" x14ac:dyDescent="0.25">
      <c r="A124" s="47" t="s">
        <v>214</v>
      </c>
      <c r="B124" s="48" t="s">
        <v>180</v>
      </c>
      <c r="C124" s="107" t="s">
        <v>350</v>
      </c>
      <c r="D124" s="108">
        <v>940000</v>
      </c>
      <c r="E124" s="108">
        <v>791607.64</v>
      </c>
      <c r="F124" s="109">
        <v>148392.35999999999</v>
      </c>
      <c r="G124" s="117"/>
    </row>
    <row r="125" spans="1:8" x14ac:dyDescent="0.25">
      <c r="A125" s="47" t="s">
        <v>216</v>
      </c>
      <c r="B125" s="48" t="s">
        <v>180</v>
      </c>
      <c r="C125" s="107" t="s">
        <v>351</v>
      </c>
      <c r="D125" s="108">
        <v>384000</v>
      </c>
      <c r="E125" s="108">
        <v>236517.65</v>
      </c>
      <c r="F125" s="109">
        <v>147482.35</v>
      </c>
      <c r="G125" s="117"/>
    </row>
    <row r="126" spans="1:8" x14ac:dyDescent="0.25">
      <c r="A126" s="47" t="s">
        <v>218</v>
      </c>
      <c r="B126" s="48" t="s">
        <v>180</v>
      </c>
      <c r="C126" s="107" t="s">
        <v>352</v>
      </c>
      <c r="D126" s="108">
        <v>556000</v>
      </c>
      <c r="E126" s="108">
        <v>555089.99</v>
      </c>
      <c r="F126" s="109">
        <v>910.01</v>
      </c>
      <c r="G126" s="117"/>
    </row>
    <row r="127" spans="1:8" ht="23.25" x14ac:dyDescent="0.25">
      <c r="A127" s="47" t="s">
        <v>353</v>
      </c>
      <c r="B127" s="48" t="s">
        <v>180</v>
      </c>
      <c r="C127" s="107" t="s">
        <v>354</v>
      </c>
      <c r="D127" s="108">
        <v>38032.720000000001</v>
      </c>
      <c r="E127" s="108">
        <v>38032.720000000001</v>
      </c>
      <c r="F127" s="109" t="s">
        <v>35</v>
      </c>
      <c r="G127" s="117"/>
    </row>
    <row r="128" spans="1:8" ht="45.75" x14ac:dyDescent="0.25">
      <c r="A128" s="47" t="s">
        <v>186</v>
      </c>
      <c r="B128" s="48" t="s">
        <v>180</v>
      </c>
      <c r="C128" s="107" t="s">
        <v>355</v>
      </c>
      <c r="D128" s="108">
        <v>38032.720000000001</v>
      </c>
      <c r="E128" s="108">
        <v>38032.720000000001</v>
      </c>
      <c r="F128" s="109" t="s">
        <v>35</v>
      </c>
      <c r="G128" s="49"/>
    </row>
    <row r="129" spans="1:7" x14ac:dyDescent="0.25">
      <c r="A129" s="47" t="s">
        <v>346</v>
      </c>
      <c r="B129" s="48" t="s">
        <v>180</v>
      </c>
      <c r="C129" s="107" t="s">
        <v>356</v>
      </c>
      <c r="D129" s="108">
        <v>29211</v>
      </c>
      <c r="E129" s="108">
        <v>29211</v>
      </c>
      <c r="F129" s="109" t="s">
        <v>35</v>
      </c>
      <c r="G129" s="49"/>
    </row>
    <row r="130" spans="1:7" ht="34.5" x14ac:dyDescent="0.25">
      <c r="A130" s="47" t="s">
        <v>348</v>
      </c>
      <c r="B130" s="48" t="s">
        <v>180</v>
      </c>
      <c r="C130" s="107" t="s">
        <v>357</v>
      </c>
      <c r="D130" s="108">
        <v>8821.7199999999993</v>
      </c>
      <c r="E130" s="108">
        <v>8821.7199999999993</v>
      </c>
      <c r="F130" s="109" t="s">
        <v>35</v>
      </c>
      <c r="G130" s="49"/>
    </row>
    <row r="131" spans="1:7" ht="45.75" x14ac:dyDescent="0.25">
      <c r="A131" s="47" t="s">
        <v>358</v>
      </c>
      <c r="B131" s="48" t="s">
        <v>180</v>
      </c>
      <c r="C131" s="107" t="s">
        <v>359</v>
      </c>
      <c r="D131" s="108">
        <v>7000</v>
      </c>
      <c r="E131" s="108">
        <v>5500</v>
      </c>
      <c r="F131" s="109">
        <v>1500</v>
      </c>
      <c r="G131" s="49"/>
    </row>
    <row r="132" spans="1:7" ht="23.25" hidden="1" x14ac:dyDescent="0.25">
      <c r="A132" s="47" t="s">
        <v>214</v>
      </c>
      <c r="B132" s="48" t="s">
        <v>180</v>
      </c>
      <c r="C132" s="107" t="s">
        <v>360</v>
      </c>
      <c r="D132" s="108">
        <v>7000</v>
      </c>
      <c r="E132" s="108">
        <v>5500</v>
      </c>
      <c r="F132" s="109">
        <v>1500</v>
      </c>
      <c r="G132" s="49"/>
    </row>
    <row r="133" spans="1:7" x14ac:dyDescent="0.25">
      <c r="A133" s="47" t="s">
        <v>216</v>
      </c>
      <c r="B133" s="48" t="s">
        <v>180</v>
      </c>
      <c r="C133" s="107" t="s">
        <v>361</v>
      </c>
      <c r="D133" s="108">
        <v>7000</v>
      </c>
      <c r="E133" s="108">
        <v>5500</v>
      </c>
      <c r="F133" s="109">
        <v>1500</v>
      </c>
      <c r="G133" s="49"/>
    </row>
    <row r="134" spans="1:7" x14ac:dyDescent="0.25">
      <c r="A134" s="47" t="s">
        <v>362</v>
      </c>
      <c r="B134" s="48" t="s">
        <v>180</v>
      </c>
      <c r="C134" s="107" t="s">
        <v>363</v>
      </c>
      <c r="D134" s="108">
        <v>41000</v>
      </c>
      <c r="E134" s="108">
        <v>40625.9</v>
      </c>
      <c r="F134" s="109">
        <v>374.1</v>
      </c>
      <c r="G134" s="49"/>
    </row>
    <row r="135" spans="1:7" x14ac:dyDescent="0.25">
      <c r="A135" s="47" t="s">
        <v>364</v>
      </c>
      <c r="B135" s="48" t="s">
        <v>180</v>
      </c>
      <c r="C135" s="107" t="s">
        <v>365</v>
      </c>
      <c r="D135" s="108">
        <v>41000</v>
      </c>
      <c r="E135" s="108">
        <v>40625.9</v>
      </c>
      <c r="F135" s="109">
        <v>374.1</v>
      </c>
      <c r="G135" s="49"/>
    </row>
    <row r="136" spans="1:7" x14ac:dyDescent="0.25">
      <c r="A136" s="47" t="s">
        <v>366</v>
      </c>
      <c r="B136" s="48" t="s">
        <v>180</v>
      </c>
      <c r="C136" s="107" t="s">
        <v>367</v>
      </c>
      <c r="D136" s="108">
        <v>41000</v>
      </c>
      <c r="E136" s="108">
        <v>40625.9</v>
      </c>
      <c r="F136" s="109">
        <v>374.1</v>
      </c>
      <c r="G136" s="49"/>
    </row>
    <row r="137" spans="1:7" hidden="1" x14ac:dyDescent="0.25">
      <c r="A137" s="47" t="s">
        <v>368</v>
      </c>
      <c r="B137" s="48" t="s">
        <v>180</v>
      </c>
      <c r="C137" s="107" t="s">
        <v>369</v>
      </c>
      <c r="D137" s="108">
        <v>41000</v>
      </c>
      <c r="E137" s="108">
        <v>40625.9</v>
      </c>
      <c r="F137" s="109">
        <v>374.1</v>
      </c>
      <c r="G137" s="49"/>
    </row>
    <row r="138" spans="1:7" x14ac:dyDescent="0.25">
      <c r="A138" s="47" t="s">
        <v>370</v>
      </c>
      <c r="B138" s="48" t="s">
        <v>180</v>
      </c>
      <c r="C138" s="107" t="s">
        <v>371</v>
      </c>
      <c r="D138" s="108">
        <v>41000</v>
      </c>
      <c r="E138" s="108">
        <v>40625.9</v>
      </c>
      <c r="F138" s="109">
        <v>374.1</v>
      </c>
      <c r="G138" s="49"/>
    </row>
    <row r="139" spans="1:7" ht="24" customHeight="1" x14ac:dyDescent="0.25">
      <c r="A139" s="50" t="s">
        <v>372</v>
      </c>
      <c r="B139" s="51" t="s">
        <v>373</v>
      </c>
      <c r="C139" s="110" t="s">
        <v>34</v>
      </c>
      <c r="D139" s="133">
        <v>-589476.72</v>
      </c>
      <c r="E139" s="133">
        <v>3129849.52</v>
      </c>
      <c r="F139" s="111" t="s">
        <v>34</v>
      </c>
    </row>
    <row r="140" spans="1:7" ht="15" customHeight="1" x14ac:dyDescent="0.25">
      <c r="A140" s="52"/>
      <c r="B140" s="53"/>
      <c r="C140" s="53"/>
      <c r="D140" s="53"/>
      <c r="E140" s="53"/>
      <c r="F140" s="53"/>
    </row>
    <row r="159" spans="7:7" x14ac:dyDescent="0.25">
      <c r="G159" s="15"/>
    </row>
  </sheetData>
  <autoFilter ref="A3:K139"/>
  <mergeCells count="9">
    <mergeCell ref="F3:F5"/>
    <mergeCell ref="J32:K32"/>
    <mergeCell ref="G53:H53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view="pageBreakPreview" topLeftCell="A6" zoomScaleNormal="100" zoomScaleSheetLayoutView="100" workbookViewId="0">
      <selection activeCell="A10" sqref="A10:E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4"/>
      <c r="B1" s="55"/>
      <c r="C1" s="56"/>
      <c r="D1" s="18"/>
      <c r="E1" s="57"/>
      <c r="F1" s="40" t="s">
        <v>374</v>
      </c>
      <c r="G1" s="15"/>
    </row>
    <row r="2" spans="1:7" ht="14.1" customHeight="1" x14ac:dyDescent="0.25">
      <c r="A2" s="138" t="s">
        <v>375</v>
      </c>
      <c r="B2" s="139"/>
      <c r="C2" s="139"/>
      <c r="D2" s="139"/>
      <c r="E2" s="139"/>
      <c r="F2" s="139"/>
      <c r="G2" s="15"/>
    </row>
    <row r="3" spans="1:7" ht="12" customHeight="1" x14ac:dyDescent="0.25">
      <c r="A3" s="58"/>
      <c r="B3" s="59"/>
      <c r="C3" s="60"/>
      <c r="D3" s="61"/>
      <c r="E3" s="62"/>
      <c r="F3" s="63"/>
      <c r="G3" s="15"/>
    </row>
    <row r="4" spans="1:7" ht="13.5" customHeight="1" x14ac:dyDescent="0.25">
      <c r="A4" s="146" t="s">
        <v>23</v>
      </c>
      <c r="B4" s="146" t="s">
        <v>24</v>
      </c>
      <c r="C4" s="146" t="s">
        <v>376</v>
      </c>
      <c r="D4" s="146" t="s">
        <v>26</v>
      </c>
      <c r="E4" s="146" t="s">
        <v>27</v>
      </c>
      <c r="F4" s="146" t="s">
        <v>28</v>
      </c>
      <c r="G4" s="15"/>
    </row>
    <row r="5" spans="1:7" ht="12" customHeight="1" x14ac:dyDescent="0.25">
      <c r="A5" s="147"/>
      <c r="B5" s="147"/>
      <c r="C5" s="147"/>
      <c r="D5" s="147"/>
      <c r="E5" s="147"/>
      <c r="F5" s="147"/>
      <c r="G5" s="15"/>
    </row>
    <row r="6" spans="1:7" ht="12" customHeight="1" x14ac:dyDescent="0.25">
      <c r="A6" s="147"/>
      <c r="B6" s="147"/>
      <c r="C6" s="147"/>
      <c r="D6" s="147"/>
      <c r="E6" s="147"/>
      <c r="F6" s="147"/>
      <c r="G6" s="15"/>
    </row>
    <row r="7" spans="1:7" ht="11.25" customHeight="1" x14ac:dyDescent="0.25">
      <c r="A7" s="147"/>
      <c r="B7" s="147"/>
      <c r="C7" s="147"/>
      <c r="D7" s="147"/>
      <c r="E7" s="147"/>
      <c r="F7" s="147"/>
      <c r="G7" s="15"/>
    </row>
    <row r="8" spans="1:7" ht="10.5" customHeight="1" x14ac:dyDescent="0.25">
      <c r="A8" s="147"/>
      <c r="B8" s="147"/>
      <c r="C8" s="147"/>
      <c r="D8" s="147"/>
      <c r="E8" s="147"/>
      <c r="F8" s="147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0" t="s">
        <v>377</v>
      </c>
      <c r="B10" s="64">
        <v>500</v>
      </c>
      <c r="C10" s="65" t="s">
        <v>34</v>
      </c>
      <c r="D10" s="35">
        <v>589476.72</v>
      </c>
      <c r="E10" s="35">
        <v>-3129849.52</v>
      </c>
      <c r="F10" s="45">
        <v>3719326.24</v>
      </c>
      <c r="G10" s="15"/>
    </row>
    <row r="11" spans="1:7" ht="12" customHeight="1" x14ac:dyDescent="0.25">
      <c r="A11" s="66" t="s">
        <v>36</v>
      </c>
      <c r="B11" s="67"/>
      <c r="C11" s="68"/>
      <c r="D11" s="69"/>
      <c r="E11" s="69"/>
      <c r="F11" s="70"/>
      <c r="G11" s="15"/>
    </row>
    <row r="12" spans="1:7" ht="18" customHeight="1" x14ac:dyDescent="0.25">
      <c r="A12" s="71" t="s">
        <v>378</v>
      </c>
      <c r="B12" s="67">
        <v>520</v>
      </c>
      <c r="C12" s="68" t="s">
        <v>34</v>
      </c>
      <c r="D12" s="72" t="s">
        <v>35</v>
      </c>
      <c r="E12" s="72" t="s">
        <v>35</v>
      </c>
      <c r="F12" s="73" t="s">
        <v>35</v>
      </c>
      <c r="G12" s="15"/>
    </row>
    <row r="13" spans="1:7" ht="12" customHeight="1" x14ac:dyDescent="0.25">
      <c r="A13" s="74" t="s">
        <v>379</v>
      </c>
      <c r="B13" s="67"/>
      <c r="C13" s="68"/>
      <c r="D13" s="69"/>
      <c r="E13" s="69"/>
      <c r="F13" s="70"/>
      <c r="G13" s="15"/>
    </row>
    <row r="14" spans="1:7" ht="14.1" customHeight="1" x14ac:dyDescent="0.25">
      <c r="A14" s="75" t="s">
        <v>380</v>
      </c>
      <c r="B14" s="67">
        <v>620</v>
      </c>
      <c r="C14" s="68" t="s">
        <v>34</v>
      </c>
      <c r="D14" s="72" t="s">
        <v>35</v>
      </c>
      <c r="E14" s="72" t="s">
        <v>35</v>
      </c>
      <c r="F14" s="73" t="s">
        <v>35</v>
      </c>
      <c r="G14" s="15"/>
    </row>
    <row r="15" spans="1:7" ht="12.95" customHeight="1" x14ac:dyDescent="0.25">
      <c r="A15" s="76" t="s">
        <v>379</v>
      </c>
      <c r="B15" s="67"/>
      <c r="C15" s="68"/>
      <c r="D15" s="69"/>
      <c r="E15" s="69"/>
      <c r="F15" s="70"/>
      <c r="G15" s="15"/>
    </row>
    <row r="16" spans="1:7" ht="14.1" customHeight="1" x14ac:dyDescent="0.25">
      <c r="A16" s="77" t="s">
        <v>381</v>
      </c>
      <c r="B16" s="67">
        <v>700</v>
      </c>
      <c r="C16" s="68"/>
      <c r="D16" s="72">
        <v>589476.72</v>
      </c>
      <c r="E16" s="72">
        <v>-3129849.52</v>
      </c>
      <c r="F16" s="73">
        <v>3719326.24</v>
      </c>
      <c r="G16" s="15"/>
    </row>
    <row r="17" spans="1:7" ht="23.25" x14ac:dyDescent="0.25">
      <c r="A17" s="78" t="s">
        <v>382</v>
      </c>
      <c r="B17" s="67">
        <v>700</v>
      </c>
      <c r="C17" s="68" t="s">
        <v>383</v>
      </c>
      <c r="D17" s="72">
        <v>589476.72</v>
      </c>
      <c r="E17" s="72">
        <v>-3129849.52</v>
      </c>
      <c r="F17" s="73">
        <v>3719326.24</v>
      </c>
      <c r="G17" s="15"/>
    </row>
    <row r="18" spans="1:7" ht="14.1" customHeight="1" x14ac:dyDescent="0.25">
      <c r="A18" s="75" t="s">
        <v>384</v>
      </c>
      <c r="B18" s="67">
        <v>710</v>
      </c>
      <c r="C18" s="68"/>
      <c r="D18" s="72">
        <v>-15315242.119999999</v>
      </c>
      <c r="E18" s="72">
        <v>-17770672.5</v>
      </c>
      <c r="F18" s="79" t="s">
        <v>385</v>
      </c>
      <c r="G18" s="15"/>
    </row>
    <row r="19" spans="1:7" x14ac:dyDescent="0.25">
      <c r="A19" s="47" t="s">
        <v>386</v>
      </c>
      <c r="B19" s="67">
        <v>710</v>
      </c>
      <c r="C19" s="68" t="s">
        <v>387</v>
      </c>
      <c r="D19" s="72">
        <v>-15315242.119999999</v>
      </c>
      <c r="E19" s="72">
        <f>E10</f>
        <v>-3129849.52</v>
      </c>
      <c r="F19" s="79" t="s">
        <v>385</v>
      </c>
      <c r="G19" s="15"/>
    </row>
    <row r="20" spans="1:7" x14ac:dyDescent="0.25">
      <c r="A20" s="47" t="s">
        <v>388</v>
      </c>
      <c r="B20" s="67">
        <v>710</v>
      </c>
      <c r="C20" s="68" t="s">
        <v>389</v>
      </c>
      <c r="D20" s="72">
        <v>-15315242.119999999</v>
      </c>
      <c r="E20" s="72">
        <v>-17770672.5</v>
      </c>
      <c r="F20" s="79" t="s">
        <v>385</v>
      </c>
      <c r="G20" s="15"/>
    </row>
    <row r="21" spans="1:7" x14ac:dyDescent="0.25">
      <c r="A21" s="47" t="s">
        <v>390</v>
      </c>
      <c r="B21" s="67">
        <v>710</v>
      </c>
      <c r="C21" s="68" t="s">
        <v>391</v>
      </c>
      <c r="D21" s="72">
        <v>-15315242.119999999</v>
      </c>
      <c r="E21" s="72">
        <v>-17770672.5</v>
      </c>
      <c r="F21" s="79" t="s">
        <v>385</v>
      </c>
      <c r="G21" s="15"/>
    </row>
    <row r="22" spans="1:7" ht="23.25" x14ac:dyDescent="0.25">
      <c r="A22" s="47" t="s">
        <v>392</v>
      </c>
      <c r="B22" s="67">
        <v>710</v>
      </c>
      <c r="C22" s="68" t="s">
        <v>393</v>
      </c>
      <c r="D22" s="72">
        <v>-15315242.119999999</v>
      </c>
      <c r="E22" s="72">
        <v>-17770672.5</v>
      </c>
      <c r="F22" s="79" t="s">
        <v>385</v>
      </c>
      <c r="G22" s="15"/>
    </row>
    <row r="23" spans="1:7" ht="14.1" customHeight="1" x14ac:dyDescent="0.25">
      <c r="A23" s="75" t="s">
        <v>394</v>
      </c>
      <c r="B23" s="67">
        <v>720</v>
      </c>
      <c r="C23" s="68"/>
      <c r="D23" s="72">
        <v>15904718.84</v>
      </c>
      <c r="E23" s="72">
        <v>14640822.98</v>
      </c>
      <c r="F23" s="79" t="s">
        <v>385</v>
      </c>
      <c r="G23" s="15"/>
    </row>
    <row r="24" spans="1:7" x14ac:dyDescent="0.25">
      <c r="A24" s="47" t="s">
        <v>395</v>
      </c>
      <c r="B24" s="67">
        <v>720</v>
      </c>
      <c r="C24" s="80" t="s">
        <v>396</v>
      </c>
      <c r="D24" s="72">
        <v>15904718.84</v>
      </c>
      <c r="E24" s="72">
        <v>14640822.98</v>
      </c>
      <c r="F24" s="79" t="s">
        <v>385</v>
      </c>
      <c r="G24" s="15"/>
    </row>
    <row r="25" spans="1:7" x14ac:dyDescent="0.25">
      <c r="A25" s="47" t="s">
        <v>397</v>
      </c>
      <c r="B25" s="67">
        <v>720</v>
      </c>
      <c r="C25" s="80" t="s">
        <v>398</v>
      </c>
      <c r="D25" s="72">
        <v>15904718.84</v>
      </c>
      <c r="E25" s="72">
        <v>14640822.98</v>
      </c>
      <c r="F25" s="79" t="s">
        <v>385</v>
      </c>
      <c r="G25" s="15"/>
    </row>
    <row r="26" spans="1:7" x14ac:dyDescent="0.25">
      <c r="A26" s="47" t="s">
        <v>399</v>
      </c>
      <c r="B26" s="67">
        <v>720</v>
      </c>
      <c r="C26" s="80" t="s">
        <v>400</v>
      </c>
      <c r="D26" s="72">
        <v>15904718.84</v>
      </c>
      <c r="E26" s="72">
        <v>14640822.98</v>
      </c>
      <c r="F26" s="79" t="s">
        <v>385</v>
      </c>
      <c r="G26" s="15"/>
    </row>
    <row r="27" spans="1:7" ht="23.25" x14ac:dyDescent="0.25">
      <c r="A27" s="47" t="s">
        <v>401</v>
      </c>
      <c r="B27" s="67">
        <v>720</v>
      </c>
      <c r="C27" s="80" t="s">
        <v>402</v>
      </c>
      <c r="D27" s="72">
        <v>15904718.84</v>
      </c>
      <c r="E27" s="72">
        <v>14640822.98</v>
      </c>
      <c r="F27" s="79" t="s">
        <v>385</v>
      </c>
      <c r="G27" s="15"/>
    </row>
    <row r="28" spans="1:7" ht="10.5" customHeight="1" x14ac:dyDescent="0.25">
      <c r="A28" s="81"/>
      <c r="B28" s="82"/>
      <c r="C28" s="83"/>
      <c r="D28" s="84"/>
      <c r="E28" s="85"/>
      <c r="F28" s="85"/>
      <c r="G28" s="15"/>
    </row>
    <row r="29" spans="1:7" x14ac:dyDescent="0.25">
      <c r="A29" s="86"/>
      <c r="B29" s="87"/>
      <c r="C29" s="86"/>
      <c r="D29" s="11"/>
      <c r="E29" s="88"/>
      <c r="F29" s="88"/>
      <c r="G29" s="15"/>
    </row>
    <row r="30" spans="1:7" ht="20.100000000000001" customHeight="1" x14ac:dyDescent="0.25">
      <c r="A30" s="17" t="s">
        <v>403</v>
      </c>
      <c r="B30" s="89"/>
      <c r="C30" s="15"/>
      <c r="D30" s="152" t="s">
        <v>404</v>
      </c>
      <c r="E30" s="153"/>
      <c r="F30" s="15"/>
      <c r="G30" s="15"/>
    </row>
    <row r="31" spans="1:7" ht="9.9499999999999993" customHeight="1" x14ac:dyDescent="0.25">
      <c r="A31" s="91"/>
      <c r="B31" s="92" t="s">
        <v>405</v>
      </c>
      <c r="C31" s="15"/>
      <c r="D31" s="154" t="s">
        <v>406</v>
      </c>
      <c r="E31" s="155"/>
      <c r="F31" s="15"/>
      <c r="G31" s="15"/>
    </row>
    <row r="32" spans="1:7" ht="9.9499999999999993" customHeight="1" x14ac:dyDescent="0.25">
      <c r="A32" s="86"/>
      <c r="B32" s="93"/>
      <c r="C32" s="94"/>
      <c r="D32" s="88"/>
      <c r="E32" s="88"/>
      <c r="F32" s="88"/>
      <c r="G32" s="15"/>
    </row>
    <row r="33" spans="1:7" ht="10.5" hidden="1" customHeight="1" x14ac:dyDescent="0.25">
      <c r="A33" s="95"/>
      <c r="B33" s="96"/>
      <c r="C33" s="94"/>
      <c r="D33" s="56"/>
      <c r="E33" s="156"/>
      <c r="F33" s="157"/>
      <c r="G33" s="15"/>
    </row>
    <row r="34" spans="1:7" hidden="1" x14ac:dyDescent="0.25">
      <c r="A34" s="54" t="s">
        <v>407</v>
      </c>
      <c r="B34" s="90"/>
      <c r="C34" s="15"/>
      <c r="D34" s="158"/>
      <c r="E34" s="159"/>
      <c r="F34" s="91"/>
      <c r="G34" s="15"/>
    </row>
    <row r="35" spans="1:7" ht="11.1" hidden="1" customHeight="1" x14ac:dyDescent="0.25">
      <c r="A35" s="15"/>
      <c r="B35" s="92" t="s">
        <v>405</v>
      </c>
      <c r="C35" s="15"/>
      <c r="D35" s="154" t="s">
        <v>406</v>
      </c>
      <c r="E35" s="155"/>
      <c r="F35" s="15"/>
      <c r="G35" s="15"/>
    </row>
    <row r="36" spans="1:7" ht="11.1" hidden="1" customHeight="1" x14ac:dyDescent="0.25">
      <c r="A36" s="15"/>
      <c r="B36" s="91"/>
      <c r="C36" s="15"/>
      <c r="D36" s="91"/>
      <c r="E36" s="91"/>
      <c r="F36" s="15"/>
      <c r="G36" s="15"/>
    </row>
    <row r="37" spans="1:7" ht="11.1" hidden="1" customHeight="1" x14ac:dyDescent="0.25">
      <c r="A37" s="15"/>
      <c r="B37" s="91"/>
      <c r="C37" s="15"/>
      <c r="D37" s="91"/>
      <c r="E37" s="91"/>
      <c r="F37" s="15"/>
      <c r="G37" s="15"/>
    </row>
    <row r="38" spans="1:7" ht="11.1" hidden="1" customHeight="1" x14ac:dyDescent="0.25">
      <c r="A38" s="15"/>
      <c r="B38" s="91"/>
      <c r="C38" s="15"/>
      <c r="D38" s="91"/>
      <c r="E38" s="91"/>
      <c r="F38" s="15"/>
      <c r="G38" s="15"/>
    </row>
    <row r="39" spans="1:7" ht="11.1" hidden="1" customHeight="1" x14ac:dyDescent="0.25">
      <c r="A39" s="15"/>
      <c r="B39" s="91"/>
      <c r="C39" s="15"/>
      <c r="D39" s="91"/>
      <c r="E39" s="91"/>
      <c r="F39" s="15"/>
      <c r="G39" s="15"/>
    </row>
    <row r="40" spans="1:7" ht="11.1" hidden="1" customHeight="1" x14ac:dyDescent="0.25">
      <c r="A40" s="15"/>
      <c r="B40" s="91"/>
      <c r="C40" s="15"/>
      <c r="D40" s="91"/>
      <c r="E40" s="91"/>
      <c r="F40" s="15"/>
      <c r="G40" s="15"/>
    </row>
    <row r="41" spans="1:7" ht="11.1" hidden="1" customHeight="1" x14ac:dyDescent="0.25">
      <c r="A41" s="15"/>
      <c r="B41" s="91"/>
      <c r="C41" s="15"/>
      <c r="D41" s="91"/>
      <c r="E41" s="91"/>
      <c r="F41" s="15"/>
      <c r="G41" s="15"/>
    </row>
    <row r="42" spans="1:7" ht="17.100000000000001" hidden="1" customHeight="1" x14ac:dyDescent="0.25">
      <c r="A42" s="11"/>
      <c r="B42" s="89"/>
      <c r="C42" s="94"/>
      <c r="D42" s="11"/>
      <c r="E42" s="11"/>
      <c r="F42" s="97" t="s">
        <v>408</v>
      </c>
      <c r="G42" s="15"/>
    </row>
    <row r="43" spans="1:7" ht="17.25" customHeight="1" x14ac:dyDescent="0.25">
      <c r="A43" s="17" t="s">
        <v>409</v>
      </c>
      <c r="B43" s="98"/>
      <c r="C43" s="15"/>
      <c r="D43" s="152" t="s">
        <v>410</v>
      </c>
      <c r="E43" s="153"/>
      <c r="F43" s="97" t="s">
        <v>408</v>
      </c>
      <c r="G43" s="15"/>
    </row>
    <row r="44" spans="1:7" ht="12" customHeight="1" x14ac:dyDescent="0.25">
      <c r="A44" s="91"/>
      <c r="B44" s="92" t="s">
        <v>405</v>
      </c>
      <c r="C44" s="15"/>
      <c r="D44" s="154" t="s">
        <v>406</v>
      </c>
      <c r="E44" s="155"/>
      <c r="F44" s="97" t="s">
        <v>408</v>
      </c>
      <c r="G44" s="15"/>
    </row>
    <row r="45" spans="1:7" ht="17.100000000000001" hidden="1" customHeight="1" x14ac:dyDescent="0.25">
      <c r="A45" s="17"/>
      <c r="B45" s="17"/>
      <c r="C45" s="17"/>
      <c r="D45" s="94"/>
      <c r="E45" s="11"/>
      <c r="F45" s="11"/>
      <c r="G45" s="15"/>
    </row>
    <row r="46" spans="1:7" hidden="1" x14ac:dyDescent="0.25">
      <c r="A46" s="17"/>
      <c r="B46" s="17" t="s">
        <v>411</v>
      </c>
      <c r="C46" s="17"/>
      <c r="D46" s="94"/>
      <c r="E46" s="11"/>
      <c r="F46" s="15"/>
      <c r="G46" s="15"/>
    </row>
    <row r="47" spans="1:7" hidden="1" x14ac:dyDescent="0.25">
      <c r="A47" s="97" t="s">
        <v>403</v>
      </c>
      <c r="B47" s="17"/>
      <c r="C47" s="17"/>
      <c r="D47" s="152"/>
      <c r="E47" s="153"/>
      <c r="F47" s="97" t="s">
        <v>411</v>
      </c>
      <c r="G47" s="15"/>
    </row>
    <row r="48" spans="1:7" hidden="1" x14ac:dyDescent="0.25">
      <c r="A48" s="97" t="s">
        <v>412</v>
      </c>
      <c r="B48" s="92" t="s">
        <v>405</v>
      </c>
      <c r="C48" s="15"/>
      <c r="D48" s="154" t="s">
        <v>406</v>
      </c>
      <c r="E48" s="155"/>
      <c r="F48" s="97" t="s">
        <v>411</v>
      </c>
      <c r="G48" s="15"/>
    </row>
    <row r="49" spans="1:7" ht="17.100000000000001" hidden="1" customHeight="1" x14ac:dyDescent="0.25">
      <c r="A49" s="97"/>
      <c r="B49" s="91"/>
      <c r="C49" s="15"/>
      <c r="D49" s="91"/>
      <c r="E49" s="91"/>
      <c r="F49" s="97"/>
      <c r="G49" s="15"/>
    </row>
    <row r="50" spans="1:7" hidden="1" x14ac:dyDescent="0.25">
      <c r="A50" s="17"/>
      <c r="B50" s="17" t="s">
        <v>411</v>
      </c>
      <c r="C50" s="17"/>
      <c r="D50" s="94"/>
      <c r="E50" s="11"/>
      <c r="F50" s="97" t="s">
        <v>411</v>
      </c>
      <c r="G50" s="15"/>
    </row>
    <row r="51" spans="1:7" hidden="1" x14ac:dyDescent="0.25">
      <c r="A51" s="97" t="s">
        <v>409</v>
      </c>
      <c r="B51" s="17"/>
      <c r="C51" s="17"/>
      <c r="D51" s="152"/>
      <c r="E51" s="153"/>
      <c r="F51" s="97" t="s">
        <v>411</v>
      </c>
      <c r="G51" s="15"/>
    </row>
    <row r="52" spans="1:7" hidden="1" x14ac:dyDescent="0.25">
      <c r="A52" s="97" t="s">
        <v>412</v>
      </c>
      <c r="B52" s="92" t="s">
        <v>405</v>
      </c>
      <c r="C52" s="15"/>
      <c r="D52" s="154" t="s">
        <v>406</v>
      </c>
      <c r="E52" s="155"/>
      <c r="F52" s="97" t="s">
        <v>411</v>
      </c>
      <c r="G52" s="15"/>
    </row>
    <row r="53" spans="1:7" ht="17.100000000000001" customHeight="1" x14ac:dyDescent="0.25">
      <c r="A53" s="17"/>
      <c r="B53" s="17"/>
      <c r="C53" s="17"/>
      <c r="D53" s="94"/>
      <c r="E53" s="11"/>
      <c r="F53" s="11"/>
      <c r="G53" s="15"/>
    </row>
    <row r="54" spans="1:7" ht="17.100000000000001" customHeight="1" x14ac:dyDescent="0.25">
      <c r="A54" s="17" t="s">
        <v>413</v>
      </c>
      <c r="B54" s="86"/>
      <c r="C54" s="86"/>
      <c r="D54" s="94"/>
      <c r="E54" s="2"/>
      <c r="F54" s="2"/>
      <c r="G54" s="15"/>
    </row>
    <row r="55" spans="1:7" ht="12.95" customHeight="1" x14ac:dyDescent="0.25">
      <c r="A55" s="99"/>
      <c r="B55" s="99"/>
      <c r="C55" s="99"/>
      <c r="D55" s="99"/>
      <c r="E55" s="99"/>
      <c r="F55" s="99"/>
      <c r="G55" s="15"/>
    </row>
    <row r="56" spans="1:7" ht="25.7" customHeight="1" x14ac:dyDescent="0.25">
      <c r="A56" s="160" t="s">
        <v>414</v>
      </c>
      <c r="B56" s="161"/>
      <c r="C56" s="161"/>
      <c r="D56" s="161"/>
      <c r="E56" s="161"/>
      <c r="F56" s="161"/>
      <c r="G56" s="15"/>
    </row>
    <row r="57" spans="1:7" ht="12.95" customHeight="1" x14ac:dyDescent="0.25">
      <c r="A57" s="100"/>
      <c r="B57" s="100"/>
      <c r="C57" s="100"/>
      <c r="D57" s="100"/>
      <c r="E57" s="100"/>
      <c r="F57" s="100"/>
      <c r="G57" s="15"/>
    </row>
    <row r="58" spans="1:7" x14ac:dyDescent="0.25">
      <c r="A58" s="132">
        <v>-17770672.5</v>
      </c>
      <c r="B58" s="132">
        <v>-17750672.5</v>
      </c>
      <c r="C58" s="132">
        <v>-20000</v>
      </c>
      <c r="D58" s="132">
        <v>-1293547.96</v>
      </c>
    </row>
    <row r="59" spans="1:7" x14ac:dyDescent="0.25">
      <c r="A59" s="132">
        <v>14640822.98</v>
      </c>
      <c r="B59" s="132">
        <v>11838918.440000001</v>
      </c>
      <c r="C59" s="132">
        <v>2801904.54</v>
      </c>
      <c r="D59" s="132"/>
    </row>
    <row r="60" spans="1:7" x14ac:dyDescent="0.25">
      <c r="D60" s="132"/>
    </row>
    <row r="61" spans="1:7" x14ac:dyDescent="0.25">
      <c r="A61" s="132">
        <v>-17770672.5</v>
      </c>
      <c r="B61" s="132">
        <f>-17750672.5-D61</f>
        <v>-16457124.539999999</v>
      </c>
      <c r="C61" s="132">
        <v>-20000</v>
      </c>
      <c r="D61" s="132">
        <v>-1293547.96</v>
      </c>
    </row>
    <row r="62" spans="1:7" x14ac:dyDescent="0.25">
      <c r="A62" s="132">
        <v>14640822.98</v>
      </c>
      <c r="B62" s="132">
        <v>11838918.440000001</v>
      </c>
      <c r="C62" s="132">
        <v>2801904.54</v>
      </c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823553&lt;/DocLink&gt;&#10;  &lt;DocName&gt;Отчет об исполнении бюджета (месячный)&lt;/DocName&gt;&#10;  &lt;VariantName&gt;410_Орг=251002_Ф=0503117M_Период=декабрь 2024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8E7598D-2F49-4C4F-878E-BDC10499AC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2025-02-04T10:51:48Z</cp:lastPrinted>
  <dcterms:created xsi:type="dcterms:W3CDTF">2025-01-08T14:58:33Z</dcterms:created>
  <dcterms:modified xsi:type="dcterms:W3CDTF">2025-05-16T11:23:48Z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410_Орг=251002_Ф=0503117M_Период=декабрь 2024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