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795" windowWidth="19815" windowHeight="7125" activeTab="1"/>
  </bookViews>
  <sheets>
    <sheet name="Доходы" sheetId="2" r:id="rId1"/>
    <sheet name="Расходы" sheetId="3" r:id="rId2"/>
    <sheet name="Расходы (2)" sheetId="5" r:id="rId3"/>
    <sheet name="Источники" sheetId="4" r:id="rId4"/>
  </sheets>
  <definedNames>
    <definedName name="_xlnm._FilterDatabase" localSheetId="1" hidden="1">Расходы!$A$3:$K$138</definedName>
    <definedName name="_xlnm._FilterDatabase" localSheetId="2" hidden="1">'Расходы (2)'!$A$3:$K$138</definedName>
    <definedName name="_xlnm.Print_Area" localSheetId="3">Источники!$A$1:$F$60</definedName>
  </definedNames>
  <calcPr calcId="144525"/>
</workbook>
</file>

<file path=xl/calcChain.xml><?xml version="1.0" encoding="utf-8"?>
<calcChain xmlns="http://schemas.openxmlformats.org/spreadsheetml/2006/main">
  <c r="H119" i="5" l="1"/>
  <c r="G119" i="5"/>
  <c r="H118" i="5"/>
  <c r="G118" i="5"/>
  <c r="H30" i="5"/>
  <c r="K30" i="5" s="1"/>
  <c r="G30" i="5"/>
  <c r="J30" i="5" s="1"/>
  <c r="H29" i="5"/>
  <c r="H31" i="5" s="1"/>
  <c r="G29" i="5"/>
  <c r="G31" i="5" s="1"/>
  <c r="H26" i="5"/>
  <c r="H34" i="5" s="1"/>
  <c r="K34" i="5" s="1"/>
  <c r="G26" i="5"/>
  <c r="G34" i="5" s="1"/>
  <c r="J34" i="5" s="1"/>
  <c r="H25" i="5"/>
  <c r="H33" i="5" s="1"/>
  <c r="K33" i="5" s="1"/>
  <c r="K35" i="5" s="1"/>
  <c r="G25" i="5"/>
  <c r="G33" i="5" s="1"/>
  <c r="J33" i="5" s="1"/>
  <c r="J35" i="5" s="1"/>
  <c r="H18" i="5"/>
  <c r="K43" i="5" s="1"/>
  <c r="G18" i="5"/>
  <c r="J43" i="5" s="1"/>
  <c r="H17" i="5"/>
  <c r="G17" i="5"/>
  <c r="H14" i="5"/>
  <c r="H39" i="5" s="1"/>
  <c r="G14" i="5"/>
  <c r="G39" i="5" s="1"/>
  <c r="H13" i="5"/>
  <c r="H38" i="5" s="1"/>
  <c r="G13" i="5"/>
  <c r="G38" i="5" s="1"/>
  <c r="K9" i="5"/>
  <c r="H10" i="5" s="1"/>
  <c r="J9" i="5"/>
  <c r="G10" i="5" s="1"/>
  <c r="H7" i="5"/>
  <c r="G7" i="5"/>
  <c r="H54" i="5" l="1"/>
  <c r="H40" i="5"/>
  <c r="K48" i="5"/>
  <c r="G54" i="5"/>
  <c r="G40" i="5"/>
  <c r="J48" i="5"/>
  <c r="G15" i="5"/>
  <c r="G19" i="5"/>
  <c r="G44" i="5" s="1"/>
  <c r="G21" i="5"/>
  <c r="G22" i="5"/>
  <c r="G27" i="5"/>
  <c r="G35" i="5" s="1"/>
  <c r="J29" i="5"/>
  <c r="J31" i="5" s="1"/>
  <c r="G42" i="5"/>
  <c r="G47" i="5" s="1"/>
  <c r="G43" i="5"/>
  <c r="G48" i="5" s="1"/>
  <c r="H15" i="5"/>
  <c r="H19" i="5"/>
  <c r="H44" i="5" s="1"/>
  <c r="H21" i="5"/>
  <c r="H22" i="5"/>
  <c r="H27" i="5"/>
  <c r="H35" i="5" s="1"/>
  <c r="K29" i="5"/>
  <c r="K31" i="5" s="1"/>
  <c r="H42" i="5"/>
  <c r="H47" i="5" s="1"/>
  <c r="H43" i="5"/>
  <c r="H48" i="5" s="1"/>
  <c r="B59" i="4"/>
  <c r="A59" i="4"/>
  <c r="A60" i="4"/>
  <c r="C60" i="4"/>
  <c r="B60" i="4" s="1"/>
  <c r="C59" i="4"/>
  <c r="H23" i="5" l="1"/>
  <c r="G23" i="5"/>
  <c r="J42" i="5"/>
  <c r="J44" i="5" s="1"/>
  <c r="K42" i="5"/>
  <c r="G49" i="5"/>
  <c r="J47" i="5"/>
  <c r="J49" i="5" s="1"/>
  <c r="H49" i="5"/>
  <c r="G119" i="3"/>
  <c r="H119" i="3"/>
  <c r="H118" i="3"/>
  <c r="G118" i="3"/>
  <c r="K44" i="5" l="1"/>
  <c r="K47" i="5"/>
  <c r="K49" i="5" s="1"/>
  <c r="G7" i="3"/>
  <c r="K9" i="3"/>
  <c r="J9" i="3" l="1"/>
  <c r="G10" i="3" s="1"/>
  <c r="H30" i="3"/>
  <c r="K30" i="3" s="1"/>
  <c r="G30" i="3"/>
  <c r="J30" i="3" s="1"/>
  <c r="H29" i="3"/>
  <c r="H31" i="3" s="1"/>
  <c r="G29" i="3"/>
  <c r="G31" i="3" s="1"/>
  <c r="H26" i="3"/>
  <c r="H34" i="3" s="1"/>
  <c r="K34" i="3" s="1"/>
  <c r="G26" i="3"/>
  <c r="G34" i="3" s="1"/>
  <c r="J34" i="3" s="1"/>
  <c r="H25" i="3"/>
  <c r="H33" i="3" s="1"/>
  <c r="K33" i="3" s="1"/>
  <c r="G25" i="3"/>
  <c r="G33" i="3" s="1"/>
  <c r="J33" i="3" s="1"/>
  <c r="H18" i="3"/>
  <c r="G18" i="3"/>
  <c r="H17" i="3"/>
  <c r="G17" i="3"/>
  <c r="H14" i="3"/>
  <c r="G14" i="3"/>
  <c r="H13" i="3"/>
  <c r="G13" i="3"/>
  <c r="H10" i="3"/>
  <c r="H7" i="3"/>
  <c r="K29" i="3" l="1"/>
  <c r="J29" i="3"/>
  <c r="J42" i="3" s="1"/>
  <c r="K35" i="3"/>
  <c r="J35" i="3"/>
  <c r="K43" i="3"/>
  <c r="J43" i="3"/>
  <c r="G15" i="3"/>
  <c r="G19" i="3"/>
  <c r="G44" i="3" s="1"/>
  <c r="G21" i="3"/>
  <c r="G22" i="3"/>
  <c r="G27" i="3"/>
  <c r="G35" i="3" s="1"/>
  <c r="J31" i="3"/>
  <c r="G38" i="3"/>
  <c r="G39" i="3"/>
  <c r="J48" i="3" s="1"/>
  <c r="G42" i="3"/>
  <c r="G43" i="3"/>
  <c r="H15" i="3"/>
  <c r="H19" i="3"/>
  <c r="H44" i="3" s="1"/>
  <c r="H21" i="3"/>
  <c r="H22" i="3"/>
  <c r="H27" i="3"/>
  <c r="H35" i="3" s="1"/>
  <c r="K31" i="3"/>
  <c r="H38" i="3"/>
  <c r="H39" i="3"/>
  <c r="K48" i="3" s="1"/>
  <c r="H42" i="3"/>
  <c r="H43" i="3"/>
  <c r="H54" i="3" l="1"/>
  <c r="H23" i="3"/>
  <c r="J47" i="3"/>
  <c r="J49" i="3" s="1"/>
  <c r="G54" i="3"/>
  <c r="G23" i="3"/>
  <c r="H47" i="3"/>
  <c r="H40" i="3"/>
  <c r="H49" i="3" s="1"/>
  <c r="H48" i="3"/>
  <c r="G48" i="3"/>
  <c r="G47" i="3"/>
  <c r="G40" i="3"/>
  <c r="G49" i="3" s="1"/>
  <c r="K42" i="3"/>
  <c r="K47" i="3" s="1"/>
  <c r="K49" i="3" s="1"/>
  <c r="K44" i="3" l="1"/>
  <c r="J44" i="3"/>
</calcChain>
</file>

<file path=xl/sharedStrings.xml><?xml version="1.0" encoding="utf-8"?>
<sst xmlns="http://schemas.openxmlformats.org/spreadsheetml/2006/main" count="1334" uniqueCount="438">
  <si>
    <t>ОТЧЕТ ОБ ИСПОЛНЕНИИ БЮДЖЕТА</t>
  </si>
  <si>
    <t>КОДЫ</t>
  </si>
  <si>
    <t>на 1 октября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</si>
  <si>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</si>
  <si>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</si>
  <si>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</si>
  <si>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</si>
  <si>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</si>
  <si>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</si>
  <si>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</si>
  <si>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</si>
  <si>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</si>
  <si>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</si>
  <si>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</si>
  <si>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</si>
  <si>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</si>
  <si>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</si>
  <si>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</si>
  <si>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</si>
  <si>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</si>
  <si>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</si>
  <si>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</si>
  <si>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</si>
  <si>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</si>
  <si>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</si>
  <si>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</si>
  <si>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</si>
  <si>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</si>
  <si>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</si>
  <si>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</si>
  <si>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</si>
  <si>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</si>
  <si>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</si>
  <si>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</si>
  <si>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</si>
  <si>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</si>
  <si>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</si>
  <si>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</si>
  <si>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</si>
  <si>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</si>
  <si>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</si>
  <si>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</si>
  <si>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</si>
  <si>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</si>
  <si>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</si>
  <si>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</si>
  <si>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</si>
  <si>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</si>
  <si>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</si>
  <si>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</si>
  <si>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000 1 01 02030 01 0000 110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</si>
  <si>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</si>
  <si>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</si>
  <si>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</si>
  <si>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</si>
  <si>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</si>
  <si>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</si>
  <si>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</si>
  <si>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</si>
  <si>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</si>
  <si>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</si>
  <si>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</si>
  <si>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</si>
  <si>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</si>
  <si>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</si>
  <si>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</si>
  <si>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</si>
  <si>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</si>
  <si>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</si>
  <si>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</si>
  <si>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</si>
  <si>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</si>
  <si>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</si>
  <si>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</si>
  <si>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</si>
  <si>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</si>
  <si>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</si>
  <si>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</si>
  <si>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</si>
  <si>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</si>
  <si>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</si>
  <si>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</si>
  <si>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</si>
  <si>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</si>
  <si>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</si>
  <si>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</si>
  <si>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</si>
  <si>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</si>
  <si>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</si>
  <si>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</si>
  <si>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</si>
  <si>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</si>
  <si>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</si>
  <si>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</si>
  <si>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</si>
  <si>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</si>
  <si>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</si>
  <si>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</si>
  <si>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</si>
  <si>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</si>
  <si>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</si>
  <si>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</si>
  <si>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</si>
  <si>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</si>
  <si>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</si>
  <si>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</si>
  <si>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</si>
  <si>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</si>
  <si>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</si>
  <si>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</si>
  <si>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</si>
  <si>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</si>
  <si>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</si>
  <si>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</si>
  <si>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</si>
  <si>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</si>
  <si>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000 1 14 02053 10 0000 440</t>
  </si>
  <si>
    <t>410 1 14 02053 10 0000 440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</si>
  <si>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</si>
  <si>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</si>
  <si>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</si>
  <si>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</si>
  <si>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</si>
  <si>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</si>
  <si>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</si>
  <si>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</si>
  <si>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</si>
  <si>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</si>
  <si>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</si>
  <si>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</si>
  <si>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</si>
  <si>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</si>
  <si>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</si>
  <si>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</si>
  <si>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</si>
  <si>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</si>
  <si>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</si>
  <si>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</si>
  <si>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</si>
  <si>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</si>
  <si>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</si>
  <si>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</si>
  <si>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</si>
  <si>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</si>
  <si>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</si>
  <si>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</si>
  <si>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</si>
  <si>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</si>
  <si>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</si>
  <si>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</si>
  <si>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</si>
  <si>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</si>
  <si>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</si>
  <si>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</si>
  <si>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</si>
  <si>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000 2 02 29999 10 0000 150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</si>
  <si>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</si>
  <si>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</si>
  <si>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</si>
  <si>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</si>
  <si>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</si>
  <si>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</si>
  <si>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</si>
  <si>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</si>
  <si>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</si>
  <si>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</si>
  <si>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</si>
  <si>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</si>
  <si>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</si>
  <si>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</si>
  <si>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</si>
  <si>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</si>
  <si>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</si>
  <si>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</si>
  <si>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</si>
  <si>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</si>
  <si>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</si>
  <si>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</si>
  <si>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</si>
  <si>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</si>
  <si>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</si>
  <si>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000 2 04 05099 10 0000 150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</si>
  <si>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</si>
  <si>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</si>
  <si>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</si>
  <si>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</si>
  <si>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</si>
  <si>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</si>
  <si>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</si>
  <si>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</si>
  <si>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</si>
  <si>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</si>
  <si>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</si>
  <si>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</si>
  <si>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</si>
  <si>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</si>
  <si>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</si>
  <si>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</si>
  <si>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</si>
  <si>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</si>
  <si>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</si>
  <si>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</si>
  <si>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</si>
  <si>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</si>
  <si>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</si>
  <si>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</si>
  <si>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</si>
  <si>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410 0102 02 1 00 65490 100</t>
  </si>
  <si>
    <t>410 0102 02 1 00 65490 121</t>
  </si>
  <si>
    <t>410 0102 02 1 00 65490 129</t>
  </si>
  <si>
    <t xml:space="preserve">  Обеспечение проведения выборов и референдумов</t>
  </si>
  <si>
    <t>410 0107 00 0 00 00000 000</t>
  </si>
  <si>
    <t xml:space="preserve">  Расходы на проведения выборов и референдумов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</si>
  <si>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410 0107 02 4 00 20000 000</t>
  </si>
  <si>
    <t xml:space="preserve">  Иные бюджетные ассигнования</t>
  </si>
  <si>
    <t>410 0107 02 4 00 20000 800</t>
  </si>
  <si>
    <t xml:space="preserve">  Специальные расходы</t>
  </si>
  <si>
    <t>410 0107 02 4 00 20000 880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</si>
  <si>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</si>
  <si>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</si>
  <si>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</si>
  <si>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</si>
  <si>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</si>
  <si>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</si>
  <si>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</si>
  <si>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</si>
  <si>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</si>
  <si>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</si>
  <si>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</si>
  <si>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</si>
  <si>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</si>
  <si>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</si>
  <si>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</si>
  <si>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</si>
  <si>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</si>
  <si>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</si>
  <si>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</si>
  <si>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</si>
  <si>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</si>
  <si>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</si>
  <si>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</si>
  <si>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</si>
  <si>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</si>
  <si>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</si>
  <si>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</si>
  <si>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</si>
  <si>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</si>
  <si>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</si>
  <si>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</si>
  <si>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</si>
  <si>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</si>
  <si>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</si>
  <si>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</si>
  <si>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</si>
  <si>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</si>
  <si>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</si>
  <si>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</si>
  <si>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</si>
  <si>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</si>
  <si>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</si>
  <si>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</si>
  <si>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</si>
  <si>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</si>
  <si>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</si>
  <si>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</si>
  <si>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</si>
  <si>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</si>
  <si>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</si>
  <si>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</si>
  <si>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</si>
  <si>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Поощрение специалиста ВУС за достижение наилучших показателей социально-экономического развития муниципального образования "Тамбовский сельсовет"</t>
  </si>
  <si>
    <t>410 0203 08 0 00 65490 000</t>
  </si>
  <si>
    <t>410 0203 08 0 00 65490 100</t>
  </si>
  <si>
    <t>410 0203 08 0 00 65490 121</t>
  </si>
  <si>
    <t>410 0203 08 0 00 65490 129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</si>
  <si>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</si>
  <si>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</si>
  <si>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</si>
  <si>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</si>
  <si>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</si>
  <si>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</si>
  <si>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</si>
  <si>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</si>
  <si>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</si>
  <si>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</si>
  <si>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</si>
  <si>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</si>
  <si>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</si>
  <si>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</si>
  <si>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</si>
  <si>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</si>
  <si>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</si>
  <si>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</si>
  <si>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</si>
  <si>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</si>
  <si>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</si>
  <si>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</si>
  <si>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</si>
  <si>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</si>
  <si>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</si>
  <si>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</si>
  <si>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</si>
  <si>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</si>
  <si>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</si>
  <si>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</si>
  <si>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</si>
  <si>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</si>
  <si>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</si>
  <si>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</si>
  <si>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</si>
  <si>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</si>
  <si>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</si>
  <si>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</si>
  <si>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</si>
  <si>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</si>
  <si>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</si>
  <si>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</si>
  <si>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</si>
  <si>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Проект инициативного бюджетирования "Ремонт ограждения в парке «Юбилейный» в с. Тамбовка Харабалинского района Астраханской области" (основной конкурсный отбор)</t>
  </si>
  <si>
    <t>410 0503 01 7 01 S4570 000</t>
  </si>
  <si>
    <t>410 0503 01 7 01 S4570 200</t>
  </si>
  <si>
    <t>410 0503 01 7 01 S4570 244</t>
  </si>
  <si>
    <t xml:space="preserve">  Проект инициативного бюджетирования "Обустройство покрытия на детской площадке в парке им. А. Адышева в с. Тамбовка" (дополнительный конкурсный отбор)</t>
  </si>
  <si>
    <t>410 0503 01 7 02 S4570 000</t>
  </si>
  <si>
    <t>410 0503 01 7 02 S4570 200</t>
  </si>
  <si>
    <t>410 0503 01 7 02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</si>
  <si>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</si>
  <si>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</si>
  <si>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</si>
  <si>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</si>
  <si>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</si>
  <si>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</si>
  <si>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</si>
  <si>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</si>
  <si>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</si>
  <si>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</si>
  <si>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</si>
  <si>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</si>
  <si>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</t>
  </si>
  <si>
    <t>410 0503 10 2 F2 55550 000</t>
  </si>
  <si>
    <t>410 0503 10 2 F2 55550 200</t>
  </si>
  <si>
    <t>410 0503 10 2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</si>
  <si>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</si>
  <si>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</si>
  <si>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</si>
  <si>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</si>
  <si>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</si>
  <si>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</si>
  <si>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</si>
  <si>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</si>
  <si>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</si>
  <si>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</si>
  <si>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</si>
  <si>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</si>
  <si>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</si>
  <si>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</si>
  <si>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</si>
  <si>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</si>
  <si>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</si>
  <si>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</si>
  <si>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>410 0801 02 3 00 70000 000</t>
  </si>
  <si>
    <t>410 0801 02 3 00 70000 100</t>
  </si>
  <si>
    <t>410 0801 02 3 00 70000 111</t>
  </si>
  <si>
    <t>410 0801 02 3 00 70000 119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</si>
  <si>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</si>
  <si>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</si>
  <si>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</si>
  <si>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</si>
  <si>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</si>
  <si>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</si>
  <si>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</si>
  <si>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</si>
  <si>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</si>
  <si>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Социальное обеспечение и иные выплаты населению</t>
  </si>
  <si>
    <t>410 1001 02 5 00 00000 300</t>
  </si>
  <si>
    <t xml:space="preserve">  Иные пенсии, социальные доплаты к пенсиям</t>
  </si>
  <si>
    <t>410 1001 02 5 00 00000 312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</si>
  <si>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</si>
  <si>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</si>
  <si>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</si>
  <si>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</si>
  <si>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</si>
  <si>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</si>
  <si>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</si>
  <si>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</si>
  <si>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</si>
  <si>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</si>
  <si>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</si>
  <si>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</si>
  <si>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</si>
  <si>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</si>
  <si>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</si>
  <si>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</si>
  <si>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</si>
  <si>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</si>
  <si>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</si>
  <si>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</si>
  <si>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</si>
  <si>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</si>
  <si>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</si>
  <si>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</si>
  <si>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</si>
  <si>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</si>
  <si>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</si>
  <si>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</si>
  <si>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</si>
  <si>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</si>
  <si>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</si>
  <si>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</si>
  <si>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</si>
  <si>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</si>
  <si>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</si>
  <si>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</si>
  <si>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</si>
  <si>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</si>
  <si>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</si>
  <si>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</si>
  <si>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</si>
  <si>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октября 2024 г.</t>
  </si>
  <si>
    <t>Программное</t>
  </si>
  <si>
    <t>Аппарат-выборы+премия ВУС</t>
  </si>
  <si>
    <t>Аппарат-выборы+ВУС</t>
  </si>
  <si>
    <t>ИТОГО 0100</t>
  </si>
  <si>
    <t>ВСЕГО 0100</t>
  </si>
  <si>
    <t>ВСЕГО 0100 с премией ВУС</t>
  </si>
  <si>
    <t>Для формы 075</t>
  </si>
  <si>
    <t>0113 Аппарат+ВУС</t>
  </si>
  <si>
    <t>Премия 0100</t>
  </si>
  <si>
    <t>Премия 0100 с ВУС</t>
  </si>
  <si>
    <t>0102 Глава</t>
  </si>
  <si>
    <t>0102 Премия</t>
  </si>
  <si>
    <t>0102 Глава ИТОГО</t>
  </si>
  <si>
    <t>0113 Аппарат</t>
  </si>
  <si>
    <t xml:space="preserve">0113 Премия </t>
  </si>
  <si>
    <t>0113 Аппарат ИТОГО</t>
  </si>
  <si>
    <t>0113 Аппарат ИТОГО с премией ВУС</t>
  </si>
  <si>
    <t>Админ</t>
  </si>
  <si>
    <t>ДК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</si>
</sst>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8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FF0000"/>
      <name val="Arial Cyr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6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7" fillId="0" borderId="17" xfId="38" applyNumberFormat="1" applyFont="1" applyProtection="1">
      <alignment horizontal="center"/>
    </xf>
    <xf numFmtId="4" fontId="7" fillId="0" borderId="17" xfId="39" applyNumberFormat="1" applyFont="1" applyProtection="1">
      <alignment horizontal="right" shrinkToFit="1"/>
    </xf>
    <xf numFmtId="49" fontId="7" fillId="0" borderId="20" xfId="42" applyNumberFormat="1" applyFont="1" applyProtection="1">
      <alignment horizontal="center"/>
    </xf>
    <xf numFmtId="4" fontId="7" fillId="0" borderId="20" xfId="43" applyNumberFormat="1" applyFont="1" applyProtection="1">
      <alignment horizontal="right" shrinkToFit="1"/>
    </xf>
    <xf numFmtId="49" fontId="7" fillId="0" borderId="23" xfId="46" applyNumberFormat="1" applyFont="1" applyProtection="1">
      <alignment horizontal="center"/>
    </xf>
    <xf numFmtId="4" fontId="7" fillId="0" borderId="23" xfId="47" applyNumberFormat="1" applyFont="1" applyProtection="1">
      <alignment horizontal="right" shrinkToFit="1"/>
    </xf>
    <xf numFmtId="4" fontId="7" fillId="0" borderId="24" xfId="54" applyNumberFormat="1" applyFont="1" applyProtection="1">
      <alignment horizontal="right" shrinkToFit="1"/>
    </xf>
    <xf numFmtId="165" fontId="7" fillId="0" borderId="20" xfId="57" applyNumberFormat="1" applyFont="1" applyProtection="1">
      <alignment horizontal="right" shrinkToFit="1"/>
    </xf>
    <xf numFmtId="165" fontId="7" fillId="0" borderId="25" xfId="58" applyNumberFormat="1" applyFont="1" applyProtection="1">
      <alignment horizontal="right" shrinkToFit="1"/>
    </xf>
    <xf numFmtId="49" fontId="7" fillId="0" borderId="23" xfId="61" applyNumberFormat="1" applyFont="1" applyProtection="1">
      <alignment horizontal="center" wrapText="1"/>
    </xf>
    <xf numFmtId="4" fontId="7" fillId="0" borderId="23" xfId="62" applyNumberFormat="1" applyFont="1" applyProtection="1">
      <alignment horizontal="right" wrapText="1"/>
    </xf>
    <xf numFmtId="4" fontId="7" fillId="0" borderId="21" xfId="63" applyNumberFormat="1" applyFont="1" applyProtection="1">
      <alignment horizontal="right" wrapText="1"/>
    </xf>
    <xf numFmtId="49" fontId="7" fillId="0" borderId="29" xfId="67" applyNumberFormat="1" applyFont="1" applyProtection="1">
      <alignment horizontal="center"/>
    </xf>
    <xf numFmtId="4" fontId="7" fillId="0" borderId="29" xfId="68" applyNumberFormat="1" applyFont="1" applyProtection="1">
      <alignment horizontal="right" shrinkToFit="1"/>
    </xf>
    <xf numFmtId="49" fontId="7" fillId="0" borderId="30" xfId="69" applyNumberFormat="1" applyFont="1" applyProtection="1">
      <alignment horizontal="center"/>
    </xf>
    <xf numFmtId="4" fontId="1" fillId="0" borderId="1" xfId="55" applyNumberFormat="1" applyBorder="1" applyProtection="1"/>
    <xf numFmtId="49" fontId="1" fillId="0" borderId="1" xfId="55" applyNumberFormat="1" applyBorder="1" applyProtection="1"/>
    <xf numFmtId="0" fontId="0" fillId="0" borderId="1" xfId="0" applyBorder="1" applyProtection="1">
      <protection locked="0"/>
    </xf>
    <xf numFmtId="4" fontId="1" fillId="0" borderId="1" xfId="64" applyNumberFormat="1" applyBorder="1" applyProtection="1">
      <alignment wrapText="1"/>
    </xf>
    <xf numFmtId="4" fontId="13" fillId="0" borderId="1" xfId="64" applyNumberFormat="1" applyFont="1" applyBorder="1" applyProtection="1">
      <alignment wrapText="1"/>
    </xf>
    <xf numFmtId="0" fontId="1" fillId="0" borderId="1" xfId="64" applyNumberFormat="1" applyBorder="1" applyProtection="1">
      <alignment wrapText="1"/>
    </xf>
    <xf numFmtId="4" fontId="1" fillId="0" borderId="34" xfId="64" applyNumberFormat="1" applyBorder="1" applyProtection="1">
      <alignment wrapText="1"/>
    </xf>
    <xf numFmtId="4" fontId="1" fillId="0" borderId="35" xfId="64" applyNumberFormat="1" applyBorder="1" applyProtection="1">
      <alignment wrapText="1"/>
    </xf>
    <xf numFmtId="4" fontId="14" fillId="0" borderId="34" xfId="64" applyNumberFormat="1" applyFont="1" applyBorder="1" applyProtection="1">
      <alignment wrapText="1"/>
    </xf>
    <xf numFmtId="4" fontId="14" fillId="0" borderId="35" xfId="64" applyNumberFormat="1" applyFont="1" applyBorder="1" applyProtection="1">
      <alignment wrapText="1"/>
    </xf>
    <xf numFmtId="4" fontId="14" fillId="0" borderId="1" xfId="64" applyNumberFormat="1" applyFont="1" applyBorder="1" applyProtection="1">
      <alignment wrapText="1"/>
    </xf>
    <xf numFmtId="4" fontId="15" fillId="0" borderId="34" xfId="64" applyNumberFormat="1" applyFont="1" applyBorder="1" applyProtection="1">
      <alignment wrapText="1"/>
    </xf>
    <xf numFmtId="4" fontId="15" fillId="0" borderId="35" xfId="64" applyNumberFormat="1" applyFont="1" applyBorder="1" applyProtection="1">
      <alignment wrapText="1"/>
    </xf>
    <xf numFmtId="4" fontId="0" fillId="0" borderId="35" xfId="0" applyNumberFormat="1" applyBorder="1" applyProtection="1">
      <protection locked="0"/>
    </xf>
    <xf numFmtId="4" fontId="16" fillId="0" borderId="35" xfId="0" applyNumberFormat="1" applyFont="1" applyBorder="1" applyProtection="1">
      <protection locked="0"/>
    </xf>
    <xf numFmtId="0" fontId="5" fillId="0" borderId="1" xfId="64" applyNumberFormat="1" applyFont="1" applyBorder="1" applyProtection="1">
      <alignment wrapText="1"/>
    </xf>
    <xf numFmtId="0" fontId="17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5" fillId="0" borderId="35" xfId="64" applyNumberFormat="1" applyFont="1" applyBorder="1" applyProtection="1">
      <alignment wrapText="1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4" fontId="14" fillId="0" borderId="36" xfId="64" applyNumberFormat="1" applyFont="1" applyBorder="1" applyAlignment="1" applyProtection="1">
      <alignment horizontal="center" wrapText="1"/>
    </xf>
    <xf numFmtId="0" fontId="5" fillId="0" borderId="1" xfId="64" applyNumberFormat="1" applyFont="1" applyBorder="1" applyAlignment="1" applyProtection="1">
      <alignment horizontal="center" wrapText="1"/>
    </xf>
    <xf numFmtId="0" fontId="1" fillId="0" borderId="36" xfId="64" applyNumberFormat="1" applyBorder="1" applyAlignment="1" applyProtection="1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view="pageBreakPreview" topLeftCell="A70" zoomScaleNormal="100" zoomScaleSheetLayoutView="100" workbookViewId="0">
      <selection activeCell="A88" sqref="A88"/>
    </sheetView>
  </sheetViews>
  <sheetFormatPr defaultRowHeight="15" x14ac:dyDescent="0.25"/>
  <cols>
    <col min="1" max="1" width="50.7109375" style="1" customWidth="1"/>
    <col min="2" max="2" width="7.5703125" style="1" customWidth="1"/>
    <col min="3" max="3" width="24" style="1" customWidth="1"/>
    <col min="4" max="4" width="13.5703125" style="1" customWidth="1"/>
    <col min="5" max="5" width="12.28515625" style="1" customWidth="1"/>
    <col min="6" max="6" width="13.4257812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40" t="s">
        <v>0</v>
      </c>
      <c r="B2" s="141"/>
      <c r="C2" s="141"/>
      <c r="D2" s="141"/>
      <c r="E2" s="141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45566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42" t="s">
        <v>10</v>
      </c>
      <c r="C7" s="143"/>
      <c r="D7" s="143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44" t="s">
        <v>14</v>
      </c>
      <c r="C8" s="145"/>
      <c r="D8" s="145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46" t="s">
        <v>21</v>
      </c>
      <c r="B11" s="147"/>
      <c r="C11" s="147"/>
      <c r="D11" s="147"/>
      <c r="E11" s="147"/>
      <c r="F11" s="147"/>
      <c r="G11" s="27"/>
    </row>
    <row r="12" spans="1:7" ht="12.95" customHeight="1" x14ac:dyDescent="0.25">
      <c r="A12" s="148" t="s">
        <v>22</v>
      </c>
      <c r="B12" s="148" t="s">
        <v>23</v>
      </c>
      <c r="C12" s="148" t="s">
        <v>24</v>
      </c>
      <c r="D12" s="150" t="s">
        <v>25</v>
      </c>
      <c r="E12" s="150" t="s">
        <v>26</v>
      </c>
      <c r="F12" s="148" t="s">
        <v>27</v>
      </c>
      <c r="G12" s="28"/>
    </row>
    <row r="13" spans="1:7" ht="12" customHeight="1" x14ac:dyDescent="0.25">
      <c r="A13" s="149"/>
      <c r="B13" s="149"/>
      <c r="C13" s="149"/>
      <c r="D13" s="151"/>
      <c r="E13" s="151"/>
      <c r="F13" s="149"/>
      <c r="G13" s="29"/>
    </row>
    <row r="14" spans="1:7" ht="14.25" customHeight="1" x14ac:dyDescent="0.25">
      <c r="A14" s="149"/>
      <c r="B14" s="149"/>
      <c r="C14" s="149"/>
      <c r="D14" s="151"/>
      <c r="E14" s="151"/>
      <c r="F14" s="149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103" t="s">
        <v>33</v>
      </c>
      <c r="D16" s="104">
        <v>14072440.119999999</v>
      </c>
      <c r="E16" s="104">
        <v>11168672.050000001</v>
      </c>
      <c r="F16" s="104">
        <v>2903768.07</v>
      </c>
      <c r="G16" s="29"/>
    </row>
    <row r="17" spans="1:7" ht="15" customHeight="1" x14ac:dyDescent="0.25">
      <c r="A17" s="36" t="s">
        <v>34</v>
      </c>
      <c r="B17" s="37"/>
      <c r="C17" s="105"/>
      <c r="D17" s="106"/>
      <c r="E17" s="106"/>
      <c r="F17" s="106"/>
      <c r="G17" s="29"/>
    </row>
    <row r="18" spans="1:7" x14ac:dyDescent="0.25">
      <c r="A18" s="38" t="s">
        <v>35</v>
      </c>
      <c r="B18" s="39" t="s">
        <v>32</v>
      </c>
      <c r="C18" s="107" t="s">
        <v>36</v>
      </c>
      <c r="D18" s="108">
        <v>2635000</v>
      </c>
      <c r="E18" s="108">
        <v>1834868.31</v>
      </c>
      <c r="F18" s="108">
        <v>850559.91</v>
      </c>
      <c r="G18" s="29"/>
    </row>
    <row r="19" spans="1:7" x14ac:dyDescent="0.25">
      <c r="A19" s="38" t="s">
        <v>35</v>
      </c>
      <c r="B19" s="39" t="s">
        <v>32</v>
      </c>
      <c r="C19" s="107" t="s">
        <v>37</v>
      </c>
      <c r="D19" s="108">
        <v>409710</v>
      </c>
      <c r="E19" s="108">
        <v>313801.75</v>
      </c>
      <c r="F19" s="108">
        <v>140478.85999999999</v>
      </c>
      <c r="G19" s="29"/>
    </row>
    <row r="20" spans="1:7" x14ac:dyDescent="0.25">
      <c r="A20" s="38" t="s">
        <v>38</v>
      </c>
      <c r="B20" s="39" t="s">
        <v>32</v>
      </c>
      <c r="C20" s="107" t="s">
        <v>39</v>
      </c>
      <c r="D20" s="108">
        <v>1800000</v>
      </c>
      <c r="E20" s="108">
        <v>1157448.26</v>
      </c>
      <c r="F20" s="108">
        <v>644942.87</v>
      </c>
      <c r="G20" s="29"/>
    </row>
    <row r="21" spans="1:7" x14ac:dyDescent="0.25">
      <c r="A21" s="38" t="s">
        <v>40</v>
      </c>
      <c r="B21" s="39" t="s">
        <v>32</v>
      </c>
      <c r="C21" s="107" t="s">
        <v>41</v>
      </c>
      <c r="D21" s="108">
        <v>1800000</v>
      </c>
      <c r="E21" s="108">
        <v>1157448.26</v>
      </c>
      <c r="F21" s="108">
        <v>644942.87</v>
      </c>
      <c r="G21" s="29"/>
    </row>
    <row r="22" spans="1:7" ht="90.75" hidden="1" x14ac:dyDescent="0.25">
      <c r="A22" s="38" t="s">
        <v>42</v>
      </c>
      <c r="B22" s="39" t="s">
        <v>32</v>
      </c>
      <c r="C22" s="107" t="s">
        <v>43</v>
      </c>
      <c r="D22" s="108">
        <v>1798000</v>
      </c>
      <c r="E22" s="108">
        <v>1153057.1299999999</v>
      </c>
      <c r="F22" s="108">
        <v>644942.87</v>
      </c>
      <c r="G22" s="29"/>
    </row>
    <row r="23" spans="1:7" ht="90.75" x14ac:dyDescent="0.25">
      <c r="A23" s="38" t="s">
        <v>42</v>
      </c>
      <c r="B23" s="39" t="s">
        <v>32</v>
      </c>
      <c r="C23" s="107" t="s">
        <v>44</v>
      </c>
      <c r="D23" s="108">
        <v>1798000</v>
      </c>
      <c r="E23" s="108">
        <v>1153057.1299999999</v>
      </c>
      <c r="F23" s="108">
        <v>644942.87</v>
      </c>
      <c r="G23" s="29"/>
    </row>
    <row r="24" spans="1:7" ht="90.75" x14ac:dyDescent="0.25">
      <c r="A24" s="38" t="s">
        <v>45</v>
      </c>
      <c r="B24" s="39" t="s">
        <v>32</v>
      </c>
      <c r="C24" s="107" t="s">
        <v>46</v>
      </c>
      <c r="D24" s="108">
        <v>1000</v>
      </c>
      <c r="E24" s="108">
        <v>1049.72</v>
      </c>
      <c r="F24" s="108" t="s">
        <v>47</v>
      </c>
      <c r="G24" s="29"/>
    </row>
    <row r="25" spans="1:7" ht="90.75" x14ac:dyDescent="0.25">
      <c r="A25" s="38" t="s">
        <v>45</v>
      </c>
      <c r="B25" s="39" t="s">
        <v>32</v>
      </c>
      <c r="C25" s="107" t="s">
        <v>48</v>
      </c>
      <c r="D25" s="108">
        <v>1000</v>
      </c>
      <c r="E25" s="108">
        <v>1049.72</v>
      </c>
      <c r="F25" s="108" t="s">
        <v>47</v>
      </c>
      <c r="G25" s="29"/>
    </row>
    <row r="26" spans="1:7" ht="68.25" x14ac:dyDescent="0.25">
      <c r="A26" s="38" t="s">
        <v>49</v>
      </c>
      <c r="B26" s="39" t="s">
        <v>32</v>
      </c>
      <c r="C26" s="107" t="s">
        <v>50</v>
      </c>
      <c r="D26" s="108">
        <v>1000</v>
      </c>
      <c r="E26" s="108">
        <v>3341.41</v>
      </c>
      <c r="F26" s="108" t="s">
        <v>47</v>
      </c>
      <c r="G26" s="29"/>
    </row>
    <row r="27" spans="1:7" ht="68.25" x14ac:dyDescent="0.25">
      <c r="A27" s="38" t="s">
        <v>49</v>
      </c>
      <c r="B27" s="39" t="s">
        <v>32</v>
      </c>
      <c r="C27" s="107" t="s">
        <v>51</v>
      </c>
      <c r="D27" s="108">
        <v>1000</v>
      </c>
      <c r="E27" s="108">
        <v>3341.41</v>
      </c>
      <c r="F27" s="108" t="s">
        <v>47</v>
      </c>
      <c r="G27" s="29"/>
    </row>
    <row r="28" spans="1:7" x14ac:dyDescent="0.25">
      <c r="A28" s="38" t="s">
        <v>52</v>
      </c>
      <c r="B28" s="39" t="s">
        <v>32</v>
      </c>
      <c r="C28" s="107" t="s">
        <v>53</v>
      </c>
      <c r="D28" s="108">
        <v>35000</v>
      </c>
      <c r="E28" s="108">
        <v>32223</v>
      </c>
      <c r="F28" s="108">
        <v>2777</v>
      </c>
      <c r="G28" s="29"/>
    </row>
    <row r="29" spans="1:7" hidden="1" x14ac:dyDescent="0.25">
      <c r="A29" s="38" t="s">
        <v>54</v>
      </c>
      <c r="B29" s="39" t="s">
        <v>32</v>
      </c>
      <c r="C29" s="107" t="s">
        <v>55</v>
      </c>
      <c r="D29" s="108">
        <v>35000</v>
      </c>
      <c r="E29" s="108">
        <v>32223</v>
      </c>
      <c r="F29" s="108">
        <v>2777</v>
      </c>
      <c r="G29" s="29"/>
    </row>
    <row r="30" spans="1:7" hidden="1" x14ac:dyDescent="0.25">
      <c r="A30" s="38" t="s">
        <v>54</v>
      </c>
      <c r="B30" s="39" t="s">
        <v>32</v>
      </c>
      <c r="C30" s="107" t="s">
        <v>56</v>
      </c>
      <c r="D30" s="108">
        <v>35000</v>
      </c>
      <c r="E30" s="108">
        <v>32223</v>
      </c>
      <c r="F30" s="108">
        <v>2777</v>
      </c>
      <c r="G30" s="29"/>
    </row>
    <row r="31" spans="1:7" x14ac:dyDescent="0.25">
      <c r="A31" s="38" t="s">
        <v>54</v>
      </c>
      <c r="B31" s="39" t="s">
        <v>32</v>
      </c>
      <c r="C31" s="107" t="s">
        <v>57</v>
      </c>
      <c r="D31" s="108">
        <v>35000</v>
      </c>
      <c r="E31" s="108">
        <v>32223</v>
      </c>
      <c r="F31" s="108">
        <v>2777</v>
      </c>
      <c r="G31" s="29"/>
    </row>
    <row r="32" spans="1:7" x14ac:dyDescent="0.25">
      <c r="A32" s="38" t="s">
        <v>58</v>
      </c>
      <c r="B32" s="39" t="s">
        <v>32</v>
      </c>
      <c r="C32" s="107" t="s">
        <v>59</v>
      </c>
      <c r="D32" s="108">
        <v>800000</v>
      </c>
      <c r="E32" s="108">
        <v>645197.05000000005</v>
      </c>
      <c r="F32" s="108">
        <v>202840.04</v>
      </c>
      <c r="G32" s="29"/>
    </row>
    <row r="33" spans="1:7" x14ac:dyDescent="0.25">
      <c r="A33" s="38" t="s">
        <v>60</v>
      </c>
      <c r="B33" s="39" t="s">
        <v>32</v>
      </c>
      <c r="C33" s="107" t="s">
        <v>61</v>
      </c>
      <c r="D33" s="108">
        <v>200000</v>
      </c>
      <c r="E33" s="108">
        <v>248037.09</v>
      </c>
      <c r="F33" s="108" t="s">
        <v>47</v>
      </c>
      <c r="G33" s="29"/>
    </row>
    <row r="34" spans="1:7" ht="34.5" hidden="1" x14ac:dyDescent="0.25">
      <c r="A34" s="38" t="s">
        <v>62</v>
      </c>
      <c r="B34" s="39" t="s">
        <v>32</v>
      </c>
      <c r="C34" s="107" t="s">
        <v>63</v>
      </c>
      <c r="D34" s="108">
        <v>200000</v>
      </c>
      <c r="E34" s="108">
        <v>248037.09</v>
      </c>
      <c r="F34" s="108" t="s">
        <v>47</v>
      </c>
      <c r="G34" s="29"/>
    </row>
    <row r="35" spans="1:7" ht="34.5" x14ac:dyDescent="0.25">
      <c r="A35" s="38" t="s">
        <v>62</v>
      </c>
      <c r="B35" s="39" t="s">
        <v>32</v>
      </c>
      <c r="C35" s="107" t="s">
        <v>64</v>
      </c>
      <c r="D35" s="108">
        <v>200000</v>
      </c>
      <c r="E35" s="108">
        <v>248037.09</v>
      </c>
      <c r="F35" s="108" t="s">
        <v>47</v>
      </c>
      <c r="G35" s="29"/>
    </row>
    <row r="36" spans="1:7" x14ac:dyDescent="0.25">
      <c r="A36" s="38" t="s">
        <v>65</v>
      </c>
      <c r="B36" s="39" t="s">
        <v>32</v>
      </c>
      <c r="C36" s="107" t="s">
        <v>66</v>
      </c>
      <c r="D36" s="108">
        <v>600000</v>
      </c>
      <c r="E36" s="108">
        <v>397159.96</v>
      </c>
      <c r="F36" s="108">
        <v>202840.04</v>
      </c>
      <c r="G36" s="29"/>
    </row>
    <row r="37" spans="1:7" x14ac:dyDescent="0.25">
      <c r="A37" s="38" t="s">
        <v>67</v>
      </c>
      <c r="B37" s="39" t="s">
        <v>32</v>
      </c>
      <c r="C37" s="107" t="s">
        <v>68</v>
      </c>
      <c r="D37" s="108">
        <v>350000</v>
      </c>
      <c r="E37" s="108">
        <v>246621.83</v>
      </c>
      <c r="F37" s="108">
        <v>103378.17</v>
      </c>
      <c r="G37" s="29"/>
    </row>
    <row r="38" spans="1:7" ht="23.25" hidden="1" x14ac:dyDescent="0.25">
      <c r="A38" s="38" t="s">
        <v>69</v>
      </c>
      <c r="B38" s="39" t="s">
        <v>32</v>
      </c>
      <c r="C38" s="107" t="s">
        <v>70</v>
      </c>
      <c r="D38" s="108">
        <v>350000</v>
      </c>
      <c r="E38" s="108">
        <v>246621.83</v>
      </c>
      <c r="F38" s="108">
        <v>103378.17</v>
      </c>
      <c r="G38" s="29"/>
    </row>
    <row r="39" spans="1:7" ht="23.25" x14ac:dyDescent="0.25">
      <c r="A39" s="38" t="s">
        <v>69</v>
      </c>
      <c r="B39" s="39" t="s">
        <v>32</v>
      </c>
      <c r="C39" s="107" t="s">
        <v>71</v>
      </c>
      <c r="D39" s="108">
        <v>350000</v>
      </c>
      <c r="E39" s="108">
        <v>246621.83</v>
      </c>
      <c r="F39" s="108">
        <v>103378.17</v>
      </c>
      <c r="G39" s="29"/>
    </row>
    <row r="40" spans="1:7" x14ac:dyDescent="0.25">
      <c r="A40" s="38" t="s">
        <v>72</v>
      </c>
      <c r="B40" s="39" t="s">
        <v>32</v>
      </c>
      <c r="C40" s="107" t="s">
        <v>73</v>
      </c>
      <c r="D40" s="108">
        <v>250000</v>
      </c>
      <c r="E40" s="108">
        <v>150538.13</v>
      </c>
      <c r="F40" s="108">
        <v>99461.87</v>
      </c>
      <c r="G40" s="29"/>
    </row>
    <row r="41" spans="1:7" ht="23.25" hidden="1" x14ac:dyDescent="0.25">
      <c r="A41" s="38" t="s">
        <v>74</v>
      </c>
      <c r="B41" s="39" t="s">
        <v>32</v>
      </c>
      <c r="C41" s="107" t="s">
        <v>75</v>
      </c>
      <c r="D41" s="108">
        <v>250000</v>
      </c>
      <c r="E41" s="108">
        <v>150538.13</v>
      </c>
      <c r="F41" s="108">
        <v>99461.87</v>
      </c>
      <c r="G41" s="29"/>
    </row>
    <row r="42" spans="1:7" ht="23.25" x14ac:dyDescent="0.25">
      <c r="A42" s="38" t="s">
        <v>74</v>
      </c>
      <c r="B42" s="39" t="s">
        <v>32</v>
      </c>
      <c r="C42" s="107" t="s">
        <v>76</v>
      </c>
      <c r="D42" s="108">
        <v>250000</v>
      </c>
      <c r="E42" s="108">
        <v>150538.13</v>
      </c>
      <c r="F42" s="108">
        <v>99461.87</v>
      </c>
      <c r="G42" s="29"/>
    </row>
    <row r="43" spans="1:7" x14ac:dyDescent="0.25">
      <c r="A43" s="38" t="s">
        <v>77</v>
      </c>
      <c r="B43" s="39" t="s">
        <v>32</v>
      </c>
      <c r="C43" s="107" t="s">
        <v>78</v>
      </c>
      <c r="D43" s="108">
        <v>15500</v>
      </c>
      <c r="E43" s="108">
        <v>11020</v>
      </c>
      <c r="F43" s="108">
        <v>4480</v>
      </c>
      <c r="G43" s="29"/>
    </row>
    <row r="44" spans="1:7" ht="34.5" x14ac:dyDescent="0.25">
      <c r="A44" s="38" t="s">
        <v>79</v>
      </c>
      <c r="B44" s="39" t="s">
        <v>32</v>
      </c>
      <c r="C44" s="107" t="s">
        <v>80</v>
      </c>
      <c r="D44" s="108">
        <v>15500</v>
      </c>
      <c r="E44" s="108">
        <v>11020</v>
      </c>
      <c r="F44" s="108">
        <v>4480</v>
      </c>
      <c r="G44" s="29"/>
    </row>
    <row r="45" spans="1:7" ht="57" x14ac:dyDescent="0.25">
      <c r="A45" s="38" t="s">
        <v>81</v>
      </c>
      <c r="B45" s="39" t="s">
        <v>32</v>
      </c>
      <c r="C45" s="107" t="s">
        <v>82</v>
      </c>
      <c r="D45" s="108">
        <v>15500</v>
      </c>
      <c r="E45" s="108">
        <v>11020</v>
      </c>
      <c r="F45" s="108">
        <v>4480</v>
      </c>
      <c r="G45" s="29"/>
    </row>
    <row r="46" spans="1:7" ht="57" x14ac:dyDescent="0.25">
      <c r="A46" s="38" t="s">
        <v>81</v>
      </c>
      <c r="B46" s="39" t="s">
        <v>32</v>
      </c>
      <c r="C46" s="107" t="s">
        <v>83</v>
      </c>
      <c r="D46" s="108">
        <v>15500</v>
      </c>
      <c r="E46" s="108">
        <v>11020</v>
      </c>
      <c r="F46" s="108">
        <v>4480</v>
      </c>
      <c r="G46" s="29"/>
    </row>
    <row r="47" spans="1:7" ht="34.5" x14ac:dyDescent="0.25">
      <c r="A47" s="38" t="s">
        <v>84</v>
      </c>
      <c r="B47" s="39" t="s">
        <v>32</v>
      </c>
      <c r="C47" s="107" t="s">
        <v>85</v>
      </c>
      <c r="D47" s="108">
        <v>132000</v>
      </c>
      <c r="E47" s="108">
        <v>92228.4</v>
      </c>
      <c r="F47" s="108">
        <v>39771.599999999999</v>
      </c>
      <c r="G47" s="29"/>
    </row>
    <row r="48" spans="1:7" ht="68.25" hidden="1" x14ac:dyDescent="0.25">
      <c r="A48" s="38" t="s">
        <v>86</v>
      </c>
      <c r="B48" s="39" t="s">
        <v>32</v>
      </c>
      <c r="C48" s="107" t="s">
        <v>87</v>
      </c>
      <c r="D48" s="108">
        <v>132000</v>
      </c>
      <c r="E48" s="108">
        <v>92228.4</v>
      </c>
      <c r="F48" s="108">
        <v>39771.599999999999</v>
      </c>
      <c r="G48" s="29"/>
    </row>
    <row r="49" spans="1:7" ht="57" hidden="1" x14ac:dyDescent="0.25">
      <c r="A49" s="38" t="s">
        <v>88</v>
      </c>
      <c r="B49" s="39" t="s">
        <v>32</v>
      </c>
      <c r="C49" s="107" t="s">
        <v>89</v>
      </c>
      <c r="D49" s="108">
        <v>132000</v>
      </c>
      <c r="E49" s="108">
        <v>92228.4</v>
      </c>
      <c r="F49" s="108">
        <v>39771.599999999999</v>
      </c>
      <c r="G49" s="29"/>
    </row>
    <row r="50" spans="1:7" ht="57" hidden="1" x14ac:dyDescent="0.25">
      <c r="A50" s="38" t="s">
        <v>90</v>
      </c>
      <c r="B50" s="39" t="s">
        <v>32</v>
      </c>
      <c r="C50" s="107" t="s">
        <v>91</v>
      </c>
      <c r="D50" s="108">
        <v>132000</v>
      </c>
      <c r="E50" s="108">
        <v>92228.4</v>
      </c>
      <c r="F50" s="108">
        <v>39771.599999999999</v>
      </c>
      <c r="G50" s="29"/>
    </row>
    <row r="51" spans="1:7" ht="57" x14ac:dyDescent="0.25">
      <c r="A51" s="38" t="s">
        <v>90</v>
      </c>
      <c r="B51" s="39" t="s">
        <v>32</v>
      </c>
      <c r="C51" s="107" t="s">
        <v>92</v>
      </c>
      <c r="D51" s="108">
        <v>132000</v>
      </c>
      <c r="E51" s="108">
        <v>92228.4</v>
      </c>
      <c r="F51" s="108">
        <v>39771.599999999999</v>
      </c>
      <c r="G51" s="29"/>
    </row>
    <row r="52" spans="1:7" ht="23.25" x14ac:dyDescent="0.25">
      <c r="A52" s="38" t="s">
        <v>93</v>
      </c>
      <c r="B52" s="39" t="s">
        <v>32</v>
      </c>
      <c r="C52" s="107" t="s">
        <v>94</v>
      </c>
      <c r="D52" s="108">
        <v>233200</v>
      </c>
      <c r="E52" s="108">
        <v>136972.74</v>
      </c>
      <c r="F52" s="108">
        <v>96227.26</v>
      </c>
      <c r="G52" s="29"/>
    </row>
    <row r="53" spans="1:7" x14ac:dyDescent="0.25">
      <c r="A53" s="38" t="s">
        <v>95</v>
      </c>
      <c r="B53" s="39" t="s">
        <v>32</v>
      </c>
      <c r="C53" s="107" t="s">
        <v>96</v>
      </c>
      <c r="D53" s="108">
        <v>20000</v>
      </c>
      <c r="E53" s="108">
        <v>16800</v>
      </c>
      <c r="F53" s="108">
        <v>3200</v>
      </c>
      <c r="G53" s="29"/>
    </row>
    <row r="54" spans="1:7" hidden="1" x14ac:dyDescent="0.25">
      <c r="A54" s="38" t="s">
        <v>97</v>
      </c>
      <c r="B54" s="39" t="s">
        <v>32</v>
      </c>
      <c r="C54" s="107" t="s">
        <v>98</v>
      </c>
      <c r="D54" s="108">
        <v>20000</v>
      </c>
      <c r="E54" s="108">
        <v>16800</v>
      </c>
      <c r="F54" s="108">
        <v>3200</v>
      </c>
      <c r="G54" s="29"/>
    </row>
    <row r="55" spans="1:7" ht="23.25" hidden="1" x14ac:dyDescent="0.25">
      <c r="A55" s="38" t="s">
        <v>99</v>
      </c>
      <c r="B55" s="39" t="s">
        <v>32</v>
      </c>
      <c r="C55" s="107" t="s">
        <v>100</v>
      </c>
      <c r="D55" s="108">
        <v>20000</v>
      </c>
      <c r="E55" s="108">
        <v>16800</v>
      </c>
      <c r="F55" s="108">
        <v>3200</v>
      </c>
      <c r="G55" s="29"/>
    </row>
    <row r="56" spans="1:7" ht="23.25" x14ac:dyDescent="0.25">
      <c r="A56" s="38" t="s">
        <v>99</v>
      </c>
      <c r="B56" s="39" t="s">
        <v>32</v>
      </c>
      <c r="C56" s="107" t="s">
        <v>101</v>
      </c>
      <c r="D56" s="108">
        <v>20000</v>
      </c>
      <c r="E56" s="108">
        <v>16800</v>
      </c>
      <c r="F56" s="108">
        <v>3200</v>
      </c>
      <c r="G56" s="29"/>
    </row>
    <row r="57" spans="1:7" x14ac:dyDescent="0.25">
      <c r="A57" s="38" t="s">
        <v>102</v>
      </c>
      <c r="B57" s="39" t="s">
        <v>32</v>
      </c>
      <c r="C57" s="107" t="s">
        <v>103</v>
      </c>
      <c r="D57" s="108">
        <v>213200</v>
      </c>
      <c r="E57" s="108">
        <v>120172.74</v>
      </c>
      <c r="F57" s="108">
        <v>93027.26</v>
      </c>
      <c r="G57" s="29"/>
    </row>
    <row r="58" spans="1:7" ht="23.25" hidden="1" x14ac:dyDescent="0.25">
      <c r="A58" s="38" t="s">
        <v>104</v>
      </c>
      <c r="B58" s="39" t="s">
        <v>32</v>
      </c>
      <c r="C58" s="107" t="s">
        <v>105</v>
      </c>
      <c r="D58" s="108">
        <v>213200</v>
      </c>
      <c r="E58" s="108">
        <v>120172.74</v>
      </c>
      <c r="F58" s="108">
        <v>93027.26</v>
      </c>
      <c r="G58" s="29"/>
    </row>
    <row r="59" spans="1:7" ht="34.5" hidden="1" x14ac:dyDescent="0.25">
      <c r="A59" s="38" t="s">
        <v>106</v>
      </c>
      <c r="B59" s="39" t="s">
        <v>32</v>
      </c>
      <c r="C59" s="107" t="s">
        <v>107</v>
      </c>
      <c r="D59" s="108">
        <v>213200</v>
      </c>
      <c r="E59" s="108">
        <v>120172.74</v>
      </c>
      <c r="F59" s="108">
        <v>93027.26</v>
      </c>
      <c r="G59" s="29"/>
    </row>
    <row r="60" spans="1:7" ht="34.5" x14ac:dyDescent="0.25">
      <c r="A60" s="38" t="s">
        <v>106</v>
      </c>
      <c r="B60" s="39" t="s">
        <v>32</v>
      </c>
      <c r="C60" s="107" t="s">
        <v>108</v>
      </c>
      <c r="D60" s="108">
        <v>213200</v>
      </c>
      <c r="E60" s="108">
        <v>120172.74</v>
      </c>
      <c r="F60" s="108">
        <v>93027.26</v>
      </c>
      <c r="G60" s="29"/>
    </row>
    <row r="61" spans="1:7" ht="23.25" x14ac:dyDescent="0.25">
      <c r="A61" s="38" t="s">
        <v>109</v>
      </c>
      <c r="B61" s="39" t="s">
        <v>32</v>
      </c>
      <c r="C61" s="107" t="s">
        <v>110</v>
      </c>
      <c r="D61" s="108">
        <v>19000</v>
      </c>
      <c r="E61" s="108">
        <v>19000</v>
      </c>
      <c r="F61" s="108" t="s">
        <v>47</v>
      </c>
      <c r="G61" s="29"/>
    </row>
    <row r="62" spans="1:7" ht="68.25" x14ac:dyDescent="0.25">
      <c r="A62" s="38" t="s">
        <v>111</v>
      </c>
      <c r="B62" s="39" t="s">
        <v>32</v>
      </c>
      <c r="C62" s="107" t="s">
        <v>112</v>
      </c>
      <c r="D62" s="108">
        <v>19000</v>
      </c>
      <c r="E62" s="108">
        <v>19000</v>
      </c>
      <c r="F62" s="108" t="s">
        <v>47</v>
      </c>
      <c r="G62" s="29"/>
    </row>
    <row r="63" spans="1:7" ht="68.25" hidden="1" x14ac:dyDescent="0.25">
      <c r="A63" s="38" t="s">
        <v>113</v>
      </c>
      <c r="B63" s="39" t="s">
        <v>32</v>
      </c>
      <c r="C63" s="107" t="s">
        <v>114</v>
      </c>
      <c r="D63" s="108">
        <v>19000</v>
      </c>
      <c r="E63" s="108">
        <v>19000</v>
      </c>
      <c r="F63" s="108" t="s">
        <v>47</v>
      </c>
      <c r="G63" s="29"/>
    </row>
    <row r="64" spans="1:7" ht="68.25" hidden="1" x14ac:dyDescent="0.25">
      <c r="A64" s="38" t="s">
        <v>115</v>
      </c>
      <c r="B64" s="39" t="s">
        <v>32</v>
      </c>
      <c r="C64" s="107" t="s">
        <v>116</v>
      </c>
      <c r="D64" s="108">
        <v>19000</v>
      </c>
      <c r="E64" s="108">
        <v>19000</v>
      </c>
      <c r="F64" s="108" t="s">
        <v>47</v>
      </c>
      <c r="G64" s="29"/>
    </row>
    <row r="65" spans="1:7" ht="68.25" x14ac:dyDescent="0.25">
      <c r="A65" s="38" t="s">
        <v>115</v>
      </c>
      <c r="B65" s="39" t="s">
        <v>32</v>
      </c>
      <c r="C65" s="107" t="s">
        <v>117</v>
      </c>
      <c r="D65" s="108">
        <v>19000</v>
      </c>
      <c r="E65" s="108">
        <v>19000</v>
      </c>
      <c r="F65" s="108" t="s">
        <v>47</v>
      </c>
      <c r="G65" s="29"/>
    </row>
    <row r="66" spans="1:7" x14ac:dyDescent="0.25">
      <c r="A66" s="38" t="s">
        <v>118</v>
      </c>
      <c r="B66" s="39" t="s">
        <v>32</v>
      </c>
      <c r="C66" s="107" t="s">
        <v>119</v>
      </c>
      <c r="D66" s="108">
        <v>10010</v>
      </c>
      <c r="E66" s="108">
        <v>54580.61</v>
      </c>
      <c r="F66" s="108" t="s">
        <v>47</v>
      </c>
      <c r="G66" s="29"/>
    </row>
    <row r="67" spans="1:7" ht="90.75" x14ac:dyDescent="0.25">
      <c r="A67" s="38" t="s">
        <v>120</v>
      </c>
      <c r="B67" s="39" t="s">
        <v>32</v>
      </c>
      <c r="C67" s="107" t="s">
        <v>121</v>
      </c>
      <c r="D67" s="108" t="s">
        <v>47</v>
      </c>
      <c r="E67" s="108">
        <v>15000</v>
      </c>
      <c r="F67" s="108" t="s">
        <v>47</v>
      </c>
      <c r="G67" s="29"/>
    </row>
    <row r="68" spans="1:7" ht="68.25" hidden="1" x14ac:dyDescent="0.25">
      <c r="A68" s="38" t="s">
        <v>122</v>
      </c>
      <c r="B68" s="39" t="s">
        <v>32</v>
      </c>
      <c r="C68" s="107" t="s">
        <v>123</v>
      </c>
      <c r="D68" s="108" t="s">
        <v>47</v>
      </c>
      <c r="E68" s="108">
        <v>15000</v>
      </c>
      <c r="F68" s="108" t="s">
        <v>47</v>
      </c>
      <c r="G68" s="29"/>
    </row>
    <row r="69" spans="1:7" ht="57" hidden="1" x14ac:dyDescent="0.25">
      <c r="A69" s="38" t="s">
        <v>124</v>
      </c>
      <c r="B69" s="39" t="s">
        <v>32</v>
      </c>
      <c r="C69" s="107" t="s">
        <v>125</v>
      </c>
      <c r="D69" s="108" t="s">
        <v>47</v>
      </c>
      <c r="E69" s="108">
        <v>15000</v>
      </c>
      <c r="F69" s="108" t="s">
        <v>47</v>
      </c>
      <c r="G69" s="29"/>
    </row>
    <row r="70" spans="1:7" ht="57" x14ac:dyDescent="0.25">
      <c r="A70" s="38" t="s">
        <v>124</v>
      </c>
      <c r="B70" s="39" t="s">
        <v>32</v>
      </c>
      <c r="C70" s="107" t="s">
        <v>126</v>
      </c>
      <c r="D70" s="108" t="s">
        <v>47</v>
      </c>
      <c r="E70" s="108">
        <v>15000</v>
      </c>
      <c r="F70" s="108" t="s">
        <v>47</v>
      </c>
      <c r="G70" s="29"/>
    </row>
    <row r="71" spans="1:7" ht="23.25" x14ac:dyDescent="0.25">
      <c r="A71" s="38" t="s">
        <v>127</v>
      </c>
      <c r="B71" s="39" t="s">
        <v>32</v>
      </c>
      <c r="C71" s="107" t="s">
        <v>128</v>
      </c>
      <c r="D71" s="108">
        <v>10010</v>
      </c>
      <c r="E71" s="108">
        <v>39580.61</v>
      </c>
      <c r="F71" s="108" t="s">
        <v>47</v>
      </c>
      <c r="G71" s="29"/>
    </row>
    <row r="72" spans="1:7" ht="68.25" hidden="1" x14ac:dyDescent="0.25">
      <c r="A72" s="38" t="s">
        <v>129</v>
      </c>
      <c r="B72" s="39" t="s">
        <v>32</v>
      </c>
      <c r="C72" s="107" t="s">
        <v>130</v>
      </c>
      <c r="D72" s="108">
        <v>10010</v>
      </c>
      <c r="E72" s="108">
        <v>39580.61</v>
      </c>
      <c r="F72" s="108" t="s">
        <v>47</v>
      </c>
      <c r="G72" s="29"/>
    </row>
    <row r="73" spans="1:7" ht="45.75" hidden="1" x14ac:dyDescent="0.25">
      <c r="A73" s="38" t="s">
        <v>131</v>
      </c>
      <c r="B73" s="39" t="s">
        <v>32</v>
      </c>
      <c r="C73" s="107" t="s">
        <v>132</v>
      </c>
      <c r="D73" s="108">
        <v>10010</v>
      </c>
      <c r="E73" s="108">
        <v>39580.61</v>
      </c>
      <c r="F73" s="108" t="s">
        <v>47</v>
      </c>
      <c r="G73" s="29"/>
    </row>
    <row r="74" spans="1:7" ht="45.75" x14ac:dyDescent="0.25">
      <c r="A74" s="38" t="s">
        <v>131</v>
      </c>
      <c r="B74" s="39" t="s">
        <v>32</v>
      </c>
      <c r="C74" s="107" t="s">
        <v>133</v>
      </c>
      <c r="D74" s="108">
        <v>10010</v>
      </c>
      <c r="E74" s="108">
        <v>39580.61</v>
      </c>
      <c r="F74" s="108" t="s">
        <v>47</v>
      </c>
      <c r="G74" s="29"/>
    </row>
    <row r="75" spans="1:7" x14ac:dyDescent="0.25">
      <c r="A75" s="38" t="s">
        <v>134</v>
      </c>
      <c r="B75" s="39" t="s">
        <v>32</v>
      </c>
      <c r="C75" s="107" t="s">
        <v>135</v>
      </c>
      <c r="D75" s="108">
        <v>11027730.119999999</v>
      </c>
      <c r="E75" s="108">
        <v>9020001.9900000002</v>
      </c>
      <c r="F75" s="108">
        <v>2007728.13</v>
      </c>
      <c r="G75" s="29"/>
    </row>
    <row r="76" spans="1:7" ht="23.25" x14ac:dyDescent="0.25">
      <c r="A76" s="38" t="s">
        <v>136</v>
      </c>
      <c r="B76" s="39" t="s">
        <v>32</v>
      </c>
      <c r="C76" s="107" t="s">
        <v>137</v>
      </c>
      <c r="D76" s="108">
        <v>11015730.119999999</v>
      </c>
      <c r="E76" s="108">
        <v>9008001.9900000002</v>
      </c>
      <c r="F76" s="108">
        <v>2007728.13</v>
      </c>
      <c r="G76" s="29"/>
    </row>
    <row r="77" spans="1:7" ht="23.25" x14ac:dyDescent="0.25">
      <c r="A77" s="38" t="s">
        <v>138</v>
      </c>
      <c r="B77" s="39" t="s">
        <v>32</v>
      </c>
      <c r="C77" s="107" t="s">
        <v>139</v>
      </c>
      <c r="D77" s="108">
        <v>4969400</v>
      </c>
      <c r="E77" s="108">
        <v>3726378</v>
      </c>
      <c r="F77" s="108">
        <v>1243022</v>
      </c>
      <c r="G77" s="29"/>
    </row>
    <row r="78" spans="1:7" hidden="1" x14ac:dyDescent="0.25">
      <c r="A78" s="38" t="s">
        <v>140</v>
      </c>
      <c r="B78" s="39" t="s">
        <v>32</v>
      </c>
      <c r="C78" s="107" t="s">
        <v>141</v>
      </c>
      <c r="D78" s="108">
        <v>4969400</v>
      </c>
      <c r="E78" s="108">
        <v>3726378</v>
      </c>
      <c r="F78" s="108">
        <v>1243022</v>
      </c>
      <c r="G78" s="29"/>
    </row>
    <row r="79" spans="1:7" ht="34.5" hidden="1" x14ac:dyDescent="0.25">
      <c r="A79" s="38" t="s">
        <v>142</v>
      </c>
      <c r="B79" s="39" t="s">
        <v>32</v>
      </c>
      <c r="C79" s="107" t="s">
        <v>143</v>
      </c>
      <c r="D79" s="108">
        <v>4969400</v>
      </c>
      <c r="E79" s="108">
        <v>3726378</v>
      </c>
      <c r="F79" s="108">
        <v>1243022</v>
      </c>
      <c r="G79" s="29"/>
    </row>
    <row r="80" spans="1:7" ht="34.5" x14ac:dyDescent="0.25">
      <c r="A80" s="38" t="s">
        <v>142</v>
      </c>
      <c r="B80" s="39" t="s">
        <v>32</v>
      </c>
      <c r="C80" s="107" t="s">
        <v>144</v>
      </c>
      <c r="D80" s="108">
        <v>4969400</v>
      </c>
      <c r="E80" s="108">
        <v>3726378</v>
      </c>
      <c r="F80" s="108">
        <v>1243022</v>
      </c>
      <c r="G80" s="29"/>
    </row>
    <row r="81" spans="1:7" ht="23.25" x14ac:dyDescent="0.25">
      <c r="A81" s="38" t="s">
        <v>145</v>
      </c>
      <c r="B81" s="39" t="s">
        <v>32</v>
      </c>
      <c r="C81" s="107" t="s">
        <v>146</v>
      </c>
      <c r="D81" s="108">
        <v>1831430.12</v>
      </c>
      <c r="E81" s="108">
        <v>1831430.12</v>
      </c>
      <c r="F81" s="108" t="s">
        <v>47</v>
      </c>
      <c r="G81" s="29"/>
    </row>
    <row r="82" spans="1:7" ht="23.25" x14ac:dyDescent="0.25">
      <c r="A82" s="38" t="s">
        <v>147</v>
      </c>
      <c r="B82" s="39" t="s">
        <v>32</v>
      </c>
      <c r="C82" s="107" t="s">
        <v>148</v>
      </c>
      <c r="D82" s="108">
        <v>1262265.1200000001</v>
      </c>
      <c r="E82" s="108">
        <v>1262265.1200000001</v>
      </c>
      <c r="F82" s="108" t="s">
        <v>47</v>
      </c>
      <c r="G82" s="29"/>
    </row>
    <row r="83" spans="1:7" ht="23.25" hidden="1" x14ac:dyDescent="0.25">
      <c r="A83" s="38" t="s">
        <v>149</v>
      </c>
      <c r="B83" s="39" t="s">
        <v>32</v>
      </c>
      <c r="C83" s="107" t="s">
        <v>150</v>
      </c>
      <c r="D83" s="108">
        <v>1262265.1200000001</v>
      </c>
      <c r="E83" s="108">
        <v>1262265.1200000001</v>
      </c>
      <c r="F83" s="108" t="s">
        <v>47</v>
      </c>
      <c r="G83" s="29"/>
    </row>
    <row r="84" spans="1:7" ht="23.25" x14ac:dyDescent="0.25">
      <c r="A84" s="38" t="s">
        <v>149</v>
      </c>
      <c r="B84" s="39" t="s">
        <v>32</v>
      </c>
      <c r="C84" s="107" t="s">
        <v>151</v>
      </c>
      <c r="D84" s="108">
        <v>1262265.1200000001</v>
      </c>
      <c r="E84" s="108">
        <v>1262265.1200000001</v>
      </c>
      <c r="F84" s="108" t="s">
        <v>47</v>
      </c>
      <c r="G84" s="29"/>
    </row>
    <row r="85" spans="1:7" x14ac:dyDescent="0.25">
      <c r="A85" s="38" t="s">
        <v>152</v>
      </c>
      <c r="B85" s="39" t="s">
        <v>32</v>
      </c>
      <c r="C85" s="107" t="s">
        <v>153</v>
      </c>
      <c r="D85" s="108">
        <v>569165</v>
      </c>
      <c r="E85" s="108">
        <v>569165</v>
      </c>
      <c r="F85" s="108" t="s">
        <v>47</v>
      </c>
      <c r="G85" s="29"/>
    </row>
    <row r="86" spans="1:7" x14ac:dyDescent="0.25">
      <c r="A86" s="38" t="s">
        <v>154</v>
      </c>
      <c r="B86" s="39" t="s">
        <v>32</v>
      </c>
      <c r="C86" s="107" t="s">
        <v>155</v>
      </c>
      <c r="D86" s="108">
        <v>569165</v>
      </c>
      <c r="E86" s="108">
        <v>569165</v>
      </c>
      <c r="F86" s="108" t="s">
        <v>47</v>
      </c>
      <c r="G86" s="29"/>
    </row>
    <row r="87" spans="1:7" x14ac:dyDescent="0.25">
      <c r="A87" s="38" t="s">
        <v>154</v>
      </c>
      <c r="B87" s="39" t="s">
        <v>32</v>
      </c>
      <c r="C87" s="107" t="s">
        <v>156</v>
      </c>
      <c r="D87" s="108">
        <v>569165</v>
      </c>
      <c r="E87" s="108">
        <v>569165</v>
      </c>
      <c r="F87" s="108" t="s">
        <v>47</v>
      </c>
      <c r="G87" s="29"/>
    </row>
    <row r="88" spans="1:7" ht="23.25" x14ac:dyDescent="0.25">
      <c r="A88" s="38" t="s">
        <v>157</v>
      </c>
      <c r="B88" s="39" t="s">
        <v>32</v>
      </c>
      <c r="C88" s="107" t="s">
        <v>158</v>
      </c>
      <c r="D88" s="108">
        <v>342800</v>
      </c>
      <c r="E88" s="108">
        <v>244375.84</v>
      </c>
      <c r="F88" s="108">
        <v>98424.16</v>
      </c>
      <c r="G88" s="29"/>
    </row>
    <row r="89" spans="1:7" ht="34.5" hidden="1" x14ac:dyDescent="0.25">
      <c r="A89" s="38" t="s">
        <v>159</v>
      </c>
      <c r="B89" s="39" t="s">
        <v>32</v>
      </c>
      <c r="C89" s="107" t="s">
        <v>160</v>
      </c>
      <c r="D89" s="108">
        <v>342800</v>
      </c>
      <c r="E89" s="108">
        <v>244375.84</v>
      </c>
      <c r="F89" s="108">
        <v>98424.16</v>
      </c>
      <c r="G89" s="29"/>
    </row>
    <row r="90" spans="1:7" ht="45.75" hidden="1" x14ac:dyDescent="0.25">
      <c r="A90" s="38" t="s">
        <v>161</v>
      </c>
      <c r="B90" s="39" t="s">
        <v>32</v>
      </c>
      <c r="C90" s="107" t="s">
        <v>162</v>
      </c>
      <c r="D90" s="108">
        <v>342800</v>
      </c>
      <c r="E90" s="108">
        <v>244375.84</v>
      </c>
      <c r="F90" s="108">
        <v>98424.16</v>
      </c>
      <c r="G90" s="29"/>
    </row>
    <row r="91" spans="1:7" ht="45.75" x14ac:dyDescent="0.25">
      <c r="A91" s="38" t="s">
        <v>161</v>
      </c>
      <c r="B91" s="39" t="s">
        <v>32</v>
      </c>
      <c r="C91" s="107" t="s">
        <v>163</v>
      </c>
      <c r="D91" s="108">
        <v>342800</v>
      </c>
      <c r="E91" s="108">
        <v>244375.84</v>
      </c>
      <c r="F91" s="108">
        <v>98424.16</v>
      </c>
      <c r="G91" s="29"/>
    </row>
    <row r="92" spans="1:7" x14ac:dyDescent="0.25">
      <c r="A92" s="38" t="s">
        <v>164</v>
      </c>
      <c r="B92" s="39" t="s">
        <v>32</v>
      </c>
      <c r="C92" s="107" t="s">
        <v>165</v>
      </c>
      <c r="D92" s="108">
        <v>3872100</v>
      </c>
      <c r="E92" s="108">
        <v>3205818.03</v>
      </c>
      <c r="F92" s="108">
        <v>666281.97</v>
      </c>
      <c r="G92" s="29"/>
    </row>
    <row r="93" spans="1:7" ht="45.75" hidden="1" x14ac:dyDescent="0.25">
      <c r="A93" s="38" t="s">
        <v>166</v>
      </c>
      <c r="B93" s="39" t="s">
        <v>32</v>
      </c>
      <c r="C93" s="107" t="s">
        <v>167</v>
      </c>
      <c r="D93" s="108">
        <v>2050000</v>
      </c>
      <c r="E93" s="108">
        <v>1652476.75</v>
      </c>
      <c r="F93" s="108">
        <v>397523.25</v>
      </c>
      <c r="G93" s="29"/>
    </row>
    <row r="94" spans="1:7" ht="57" hidden="1" x14ac:dyDescent="0.25">
      <c r="A94" s="38" t="s">
        <v>168</v>
      </c>
      <c r="B94" s="39" t="s">
        <v>32</v>
      </c>
      <c r="C94" s="107" t="s">
        <v>169</v>
      </c>
      <c r="D94" s="108">
        <v>2050000</v>
      </c>
      <c r="E94" s="108">
        <v>1652476.75</v>
      </c>
      <c r="F94" s="108">
        <v>397523.25</v>
      </c>
      <c r="G94" s="29"/>
    </row>
    <row r="95" spans="1:7" ht="57" x14ac:dyDescent="0.25">
      <c r="A95" s="38" t="s">
        <v>168</v>
      </c>
      <c r="B95" s="39" t="s">
        <v>32</v>
      </c>
      <c r="C95" s="107" t="s">
        <v>170</v>
      </c>
      <c r="D95" s="108">
        <v>2050000</v>
      </c>
      <c r="E95" s="108">
        <v>1652476.75</v>
      </c>
      <c r="F95" s="108">
        <v>397523.25</v>
      </c>
      <c r="G95" s="29"/>
    </row>
    <row r="96" spans="1:7" ht="23.25" hidden="1" x14ac:dyDescent="0.25">
      <c r="A96" s="38" t="s">
        <v>171</v>
      </c>
      <c r="B96" s="39" t="s">
        <v>32</v>
      </c>
      <c r="C96" s="107" t="s">
        <v>172</v>
      </c>
      <c r="D96" s="108">
        <v>1822100</v>
      </c>
      <c r="E96" s="108">
        <v>1553341.28</v>
      </c>
      <c r="F96" s="108">
        <v>268758.71999999997</v>
      </c>
      <c r="G96" s="29"/>
    </row>
    <row r="97" spans="1:7" ht="23.25" hidden="1" x14ac:dyDescent="0.25">
      <c r="A97" s="38" t="s">
        <v>173</v>
      </c>
      <c r="B97" s="39" t="s">
        <v>32</v>
      </c>
      <c r="C97" s="107" t="s">
        <v>174</v>
      </c>
      <c r="D97" s="108">
        <v>1822100</v>
      </c>
      <c r="E97" s="108">
        <v>1553341.28</v>
      </c>
      <c r="F97" s="108">
        <v>268758.71999999997</v>
      </c>
      <c r="G97" s="29"/>
    </row>
    <row r="98" spans="1:7" ht="23.25" x14ac:dyDescent="0.25">
      <c r="A98" s="38" t="s">
        <v>173</v>
      </c>
      <c r="B98" s="39" t="s">
        <v>32</v>
      </c>
      <c r="C98" s="107" t="s">
        <v>175</v>
      </c>
      <c r="D98" s="108">
        <v>1822100</v>
      </c>
      <c r="E98" s="108">
        <v>1553341.28</v>
      </c>
      <c r="F98" s="108">
        <v>268758.71999999997</v>
      </c>
      <c r="G98" s="29"/>
    </row>
    <row r="99" spans="1:7" ht="23.25" x14ac:dyDescent="0.25">
      <c r="A99" s="38" t="s">
        <v>176</v>
      </c>
      <c r="B99" s="39" t="s">
        <v>32</v>
      </c>
      <c r="C99" s="107" t="s">
        <v>177</v>
      </c>
      <c r="D99" s="108">
        <v>12000</v>
      </c>
      <c r="E99" s="108">
        <v>12000</v>
      </c>
      <c r="F99" s="108" t="s">
        <v>47</v>
      </c>
      <c r="G99" s="29"/>
    </row>
    <row r="100" spans="1:7" ht="23.25" x14ac:dyDescent="0.25">
      <c r="A100" s="38" t="s">
        <v>178</v>
      </c>
      <c r="B100" s="39" t="s">
        <v>32</v>
      </c>
      <c r="C100" s="107" t="s">
        <v>179</v>
      </c>
      <c r="D100" s="108">
        <v>12000</v>
      </c>
      <c r="E100" s="108">
        <v>12000</v>
      </c>
      <c r="F100" s="108" t="s">
        <v>47</v>
      </c>
      <c r="G100" s="29"/>
    </row>
    <row r="101" spans="1:7" ht="23.25" x14ac:dyDescent="0.25">
      <c r="A101" s="38" t="s">
        <v>180</v>
      </c>
      <c r="B101" s="39" t="s">
        <v>32</v>
      </c>
      <c r="C101" s="107" t="s">
        <v>181</v>
      </c>
      <c r="D101" s="108">
        <v>12000</v>
      </c>
      <c r="E101" s="108">
        <v>12000</v>
      </c>
      <c r="F101" s="108" t="s">
        <v>47</v>
      </c>
      <c r="G101" s="29"/>
    </row>
    <row r="102" spans="1:7" ht="23.25" x14ac:dyDescent="0.25">
      <c r="A102" s="38" t="s">
        <v>180</v>
      </c>
      <c r="B102" s="39" t="s">
        <v>32</v>
      </c>
      <c r="C102" s="107" t="s">
        <v>182</v>
      </c>
      <c r="D102" s="108">
        <v>12000</v>
      </c>
      <c r="E102" s="108">
        <v>12000</v>
      </c>
      <c r="F102" s="108" t="s">
        <v>47</v>
      </c>
      <c r="G102" s="29"/>
    </row>
    <row r="103" spans="1:7" ht="15" customHeight="1" x14ac:dyDescent="0.25">
      <c r="A103" s="15"/>
      <c r="B103" s="15"/>
      <c r="C103" s="15"/>
      <c r="D103" s="15"/>
      <c r="E103" s="15"/>
      <c r="F103" s="15"/>
      <c r="G103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tabSelected="1" view="pageBreakPreview" topLeftCell="A34" zoomScaleNormal="100" zoomScaleSheetLayoutView="100" workbookViewId="0">
      <selection activeCell="F11" sqref="F11"/>
    </sheetView>
  </sheetViews>
  <sheetFormatPr defaultRowHeight="15" x14ac:dyDescent="0.25"/>
  <cols>
    <col min="1" max="1" width="50.7109375" style="1" customWidth="1"/>
    <col min="2" max="2" width="9.140625" style="1" customWidth="1"/>
    <col min="3" max="3" width="26.85546875" style="1" customWidth="1"/>
    <col min="4" max="4" width="15.7109375" style="1" customWidth="1"/>
    <col min="5" max="5" width="14.85546875" style="1" customWidth="1"/>
    <col min="6" max="6" width="13.28515625" style="1" customWidth="1"/>
    <col min="7" max="11" width="12.85546875" style="1" hidden="1" customWidth="1"/>
    <col min="12" max="16384" width="9.140625" style="1"/>
  </cols>
  <sheetData>
    <row r="1" spans="1:11" ht="14.1" customHeight="1" x14ac:dyDescent="0.25">
      <c r="A1" s="140" t="s">
        <v>183</v>
      </c>
      <c r="B1" s="141"/>
      <c r="C1" s="141"/>
      <c r="D1" s="141"/>
      <c r="E1" s="141"/>
      <c r="F1" s="40" t="s">
        <v>184</v>
      </c>
      <c r="G1" s="3"/>
    </row>
    <row r="2" spans="1:11" ht="14.1" customHeight="1" x14ac:dyDescent="0.25">
      <c r="A2" s="27"/>
      <c r="B2" s="27"/>
      <c r="C2" s="27"/>
      <c r="D2" s="27"/>
      <c r="E2" s="27"/>
      <c r="F2" s="27"/>
      <c r="G2" s="3"/>
    </row>
    <row r="3" spans="1:11" ht="12" customHeight="1" x14ac:dyDescent="0.25">
      <c r="A3" s="148" t="s">
        <v>22</v>
      </c>
      <c r="B3" s="148" t="s">
        <v>23</v>
      </c>
      <c r="C3" s="148" t="s">
        <v>185</v>
      </c>
      <c r="D3" s="150" t="s">
        <v>25</v>
      </c>
      <c r="E3" s="150" t="s">
        <v>26</v>
      </c>
      <c r="F3" s="148" t="s">
        <v>27</v>
      </c>
      <c r="G3" s="41"/>
    </row>
    <row r="4" spans="1:11" ht="12" customHeight="1" x14ac:dyDescent="0.25">
      <c r="A4" s="149"/>
      <c r="B4" s="149"/>
      <c r="C4" s="149"/>
      <c r="D4" s="151"/>
      <c r="E4" s="151"/>
      <c r="F4" s="149"/>
      <c r="G4" s="41"/>
    </row>
    <row r="5" spans="1:11" ht="11.1" customHeight="1" x14ac:dyDescent="0.25">
      <c r="A5" s="149"/>
      <c r="B5" s="149"/>
      <c r="C5" s="149"/>
      <c r="D5" s="151"/>
      <c r="E5" s="151"/>
      <c r="F5" s="149"/>
      <c r="G5" s="41"/>
    </row>
    <row r="6" spans="1:11" ht="12" customHeight="1" x14ac:dyDescent="0.25">
      <c r="A6" s="30">
        <v>1</v>
      </c>
      <c r="B6" s="31">
        <v>2</v>
      </c>
      <c r="C6" s="42">
        <v>3</v>
      </c>
      <c r="D6" s="43" t="s">
        <v>28</v>
      </c>
      <c r="E6" s="43" t="s">
        <v>29</v>
      </c>
      <c r="F6" s="43" t="s">
        <v>30</v>
      </c>
      <c r="G6" s="44"/>
    </row>
    <row r="7" spans="1:11" ht="16.5" customHeight="1" x14ac:dyDescent="0.25">
      <c r="A7" s="33" t="s">
        <v>186</v>
      </c>
      <c r="B7" s="45">
        <v>200</v>
      </c>
      <c r="C7" s="103" t="s">
        <v>33</v>
      </c>
      <c r="D7" s="104">
        <v>14934718.84</v>
      </c>
      <c r="E7" s="104">
        <v>10730249.09</v>
      </c>
      <c r="F7" s="109">
        <v>4204469.75</v>
      </c>
      <c r="G7" s="118">
        <f>D7-D55</f>
        <v>14575345.42</v>
      </c>
      <c r="H7" s="118">
        <f>E7-E55</f>
        <v>10469299.83</v>
      </c>
      <c r="I7" s="1" t="s">
        <v>419</v>
      </c>
    </row>
    <row r="8" spans="1:11" ht="12" customHeight="1" x14ac:dyDescent="0.25">
      <c r="A8" s="36" t="s">
        <v>34</v>
      </c>
      <c r="B8" s="47"/>
      <c r="C8" s="105"/>
      <c r="D8" s="110"/>
      <c r="E8" s="110"/>
      <c r="F8" s="111"/>
      <c r="G8" s="119"/>
      <c r="H8" s="120"/>
      <c r="J8" s="1" t="s">
        <v>420</v>
      </c>
    </row>
    <row r="9" spans="1:11" x14ac:dyDescent="0.25">
      <c r="A9" s="48" t="s">
        <v>187</v>
      </c>
      <c r="B9" s="49" t="s">
        <v>188</v>
      </c>
      <c r="C9" s="112" t="s">
        <v>189</v>
      </c>
      <c r="D9" s="113">
        <v>6743685.8599999994</v>
      </c>
      <c r="E9" s="113">
        <v>4483021.47</v>
      </c>
      <c r="F9" s="114">
        <v>2260664.39</v>
      </c>
      <c r="J9" s="121">
        <f>D9-D23+D64</f>
        <v>6572949.2799999993</v>
      </c>
      <c r="K9" s="121">
        <f>E9-E23+E64</f>
        <v>4340381.8899999997</v>
      </c>
    </row>
    <row r="10" spans="1:11" ht="23.25" x14ac:dyDescent="0.25">
      <c r="A10" s="48" t="s">
        <v>190</v>
      </c>
      <c r="B10" s="49" t="s">
        <v>188</v>
      </c>
      <c r="C10" s="112" t="s">
        <v>191</v>
      </c>
      <c r="D10" s="113">
        <v>1220083.56</v>
      </c>
      <c r="E10" s="113">
        <v>992016.40999999992</v>
      </c>
      <c r="F10" s="114">
        <v>228067.15</v>
      </c>
      <c r="G10" s="122">
        <f>J9+D55</f>
        <v>6932322.6999999993</v>
      </c>
      <c r="H10" s="122">
        <f>K9+E55</f>
        <v>4601331.1499999994</v>
      </c>
      <c r="I10" s="1" t="s">
        <v>421</v>
      </c>
    </row>
    <row r="11" spans="1:11" ht="57" x14ac:dyDescent="0.25">
      <c r="A11" s="48" t="s">
        <v>192</v>
      </c>
      <c r="B11" s="49" t="s">
        <v>188</v>
      </c>
      <c r="C11" s="112" t="s">
        <v>193</v>
      </c>
      <c r="D11" s="113">
        <v>330000</v>
      </c>
      <c r="E11" s="113">
        <v>330000</v>
      </c>
      <c r="F11" s="114" t="s">
        <v>47</v>
      </c>
      <c r="G11" s="123"/>
    </row>
    <row r="12" spans="1:11" ht="45.75" x14ac:dyDescent="0.25">
      <c r="A12" s="48" t="s">
        <v>194</v>
      </c>
      <c r="B12" s="49" t="s">
        <v>188</v>
      </c>
      <c r="C12" s="112" t="s">
        <v>195</v>
      </c>
      <c r="D12" s="113">
        <v>330000</v>
      </c>
      <c r="E12" s="113">
        <v>330000</v>
      </c>
      <c r="F12" s="114" t="s">
        <v>47</v>
      </c>
      <c r="G12" s="123" t="s">
        <v>429</v>
      </c>
    </row>
    <row r="13" spans="1:11" x14ac:dyDescent="0.25">
      <c r="A13" s="48" t="s">
        <v>196</v>
      </c>
      <c r="B13" s="49" t="s">
        <v>188</v>
      </c>
      <c r="C13" s="112" t="s">
        <v>197</v>
      </c>
      <c r="D13" s="113">
        <v>230000</v>
      </c>
      <c r="E13" s="113">
        <v>230000</v>
      </c>
      <c r="F13" s="114" t="s">
        <v>47</v>
      </c>
      <c r="G13" s="124">
        <f>D13+D17</f>
        <v>910200</v>
      </c>
      <c r="H13" s="125">
        <f>E13+E17</f>
        <v>736848.84000000008</v>
      </c>
    </row>
    <row r="14" spans="1:11" ht="34.5" x14ac:dyDescent="0.25">
      <c r="A14" s="48" t="s">
        <v>198</v>
      </c>
      <c r="B14" s="49" t="s">
        <v>188</v>
      </c>
      <c r="C14" s="112" t="s">
        <v>199</v>
      </c>
      <c r="D14" s="113">
        <v>100000</v>
      </c>
      <c r="E14" s="113">
        <v>100000</v>
      </c>
      <c r="F14" s="114" t="s">
        <v>47</v>
      </c>
      <c r="G14" s="124">
        <f>D14+D18</f>
        <v>273700</v>
      </c>
      <c r="H14" s="125">
        <f>E14+E18</f>
        <v>218984.01</v>
      </c>
    </row>
    <row r="15" spans="1:11" ht="45.75" x14ac:dyDescent="0.25">
      <c r="A15" s="48" t="s">
        <v>200</v>
      </c>
      <c r="B15" s="49" t="s">
        <v>188</v>
      </c>
      <c r="C15" s="112" t="s">
        <v>201</v>
      </c>
      <c r="D15" s="113">
        <v>853900</v>
      </c>
      <c r="E15" s="113">
        <v>625832.85</v>
      </c>
      <c r="F15" s="114">
        <v>228067.15</v>
      </c>
      <c r="G15" s="126">
        <f>G13+G14</f>
        <v>1183900</v>
      </c>
      <c r="H15" s="127">
        <f>H13+H14</f>
        <v>955832.85000000009</v>
      </c>
    </row>
    <row r="16" spans="1:11" ht="45.75" x14ac:dyDescent="0.25">
      <c r="A16" s="48" t="s">
        <v>194</v>
      </c>
      <c r="B16" s="49" t="s">
        <v>188</v>
      </c>
      <c r="C16" s="112" t="s">
        <v>202</v>
      </c>
      <c r="D16" s="113">
        <v>853900</v>
      </c>
      <c r="E16" s="113">
        <v>625832.85</v>
      </c>
      <c r="F16" s="114">
        <v>228067.15</v>
      </c>
      <c r="G16" s="128" t="s">
        <v>430</v>
      </c>
      <c r="H16" s="128"/>
    </row>
    <row r="17" spans="1:11" x14ac:dyDescent="0.25">
      <c r="A17" s="48" t="s">
        <v>196</v>
      </c>
      <c r="B17" s="49" t="s">
        <v>188</v>
      </c>
      <c r="C17" s="112" t="s">
        <v>203</v>
      </c>
      <c r="D17" s="113">
        <v>680200</v>
      </c>
      <c r="E17" s="113">
        <v>506848.84</v>
      </c>
      <c r="F17" s="114">
        <v>173351.16</v>
      </c>
      <c r="G17" s="126">
        <f>D21</f>
        <v>27790.75</v>
      </c>
      <c r="H17" s="127">
        <f>E21</f>
        <v>27790.75</v>
      </c>
    </row>
    <row r="18" spans="1:11" ht="34.5" x14ac:dyDescent="0.25">
      <c r="A18" s="48" t="s">
        <v>198</v>
      </c>
      <c r="B18" s="49" t="s">
        <v>188</v>
      </c>
      <c r="C18" s="112" t="s">
        <v>204</v>
      </c>
      <c r="D18" s="113">
        <v>173700</v>
      </c>
      <c r="E18" s="113">
        <v>118984.01</v>
      </c>
      <c r="F18" s="114">
        <v>54715.99</v>
      </c>
      <c r="G18" s="126">
        <f>D22</f>
        <v>8392.81</v>
      </c>
      <c r="H18" s="127">
        <f>E22</f>
        <v>8392.81</v>
      </c>
    </row>
    <row r="19" spans="1:11" ht="34.5" x14ac:dyDescent="0.25">
      <c r="A19" s="48" t="s">
        <v>205</v>
      </c>
      <c r="B19" s="49" t="s">
        <v>188</v>
      </c>
      <c r="C19" s="112" t="s">
        <v>206</v>
      </c>
      <c r="D19" s="113">
        <v>36183.56</v>
      </c>
      <c r="E19" s="113">
        <v>36183.56</v>
      </c>
      <c r="F19" s="114" t="s">
        <v>47</v>
      </c>
      <c r="G19" s="126">
        <f>G17+G18</f>
        <v>36183.56</v>
      </c>
      <c r="H19" s="127">
        <f>H17+H18</f>
        <v>36183.56</v>
      </c>
    </row>
    <row r="20" spans="1:11" ht="45.75" x14ac:dyDescent="0.25">
      <c r="A20" s="48" t="s">
        <v>194</v>
      </c>
      <c r="B20" s="49" t="s">
        <v>188</v>
      </c>
      <c r="C20" s="112" t="s">
        <v>207</v>
      </c>
      <c r="D20" s="113">
        <v>36183.56</v>
      </c>
      <c r="E20" s="113">
        <v>36183.56</v>
      </c>
      <c r="F20" s="114" t="s">
        <v>47</v>
      </c>
      <c r="G20" s="128" t="s">
        <v>431</v>
      </c>
      <c r="H20" s="128"/>
    </row>
    <row r="21" spans="1:11" x14ac:dyDescent="0.25">
      <c r="A21" s="48" t="s">
        <v>196</v>
      </c>
      <c r="B21" s="49" t="s">
        <v>188</v>
      </c>
      <c r="C21" s="112" t="s">
        <v>208</v>
      </c>
      <c r="D21" s="113">
        <v>27790.75</v>
      </c>
      <c r="E21" s="113">
        <v>27790.75</v>
      </c>
      <c r="F21" s="114" t="s">
        <v>47</v>
      </c>
      <c r="G21" s="126">
        <f>G13+G17</f>
        <v>937990.75</v>
      </c>
      <c r="H21" s="127">
        <f>H13+H17</f>
        <v>764639.59000000008</v>
      </c>
    </row>
    <row r="22" spans="1:11" ht="34.5" x14ac:dyDescent="0.25">
      <c r="A22" s="48" t="s">
        <v>198</v>
      </c>
      <c r="B22" s="49" t="s">
        <v>188</v>
      </c>
      <c r="C22" s="112" t="s">
        <v>209</v>
      </c>
      <c r="D22" s="113">
        <v>8392.81</v>
      </c>
      <c r="E22" s="113">
        <v>8392.81</v>
      </c>
      <c r="F22" s="114" t="s">
        <v>47</v>
      </c>
      <c r="G22" s="126">
        <f t="shared" ref="G22:H23" si="0">G14+G18</f>
        <v>282092.81</v>
      </c>
      <c r="H22" s="127">
        <f t="shared" si="0"/>
        <v>227376.82</v>
      </c>
    </row>
    <row r="23" spans="1:11" x14ac:dyDescent="0.25">
      <c r="A23" s="48" t="s">
        <v>210</v>
      </c>
      <c r="B23" s="49" t="s">
        <v>188</v>
      </c>
      <c r="C23" s="112" t="s">
        <v>211</v>
      </c>
      <c r="D23" s="113">
        <v>187310</v>
      </c>
      <c r="E23" s="113">
        <v>159213</v>
      </c>
      <c r="F23" s="114">
        <v>28097</v>
      </c>
      <c r="G23" s="126">
        <f t="shared" si="0"/>
        <v>1220083.56</v>
      </c>
      <c r="H23" s="127">
        <f t="shared" si="0"/>
        <v>992016.41000000015</v>
      </c>
    </row>
    <row r="24" spans="1:11" ht="45.75" x14ac:dyDescent="0.25">
      <c r="A24" s="48" t="s">
        <v>212</v>
      </c>
      <c r="B24" s="49" t="s">
        <v>188</v>
      </c>
      <c r="C24" s="112" t="s">
        <v>213</v>
      </c>
      <c r="D24" s="113">
        <v>187310</v>
      </c>
      <c r="E24" s="113">
        <v>159213</v>
      </c>
      <c r="F24" s="114">
        <v>28097</v>
      </c>
      <c r="G24" s="123" t="s">
        <v>432</v>
      </c>
    </row>
    <row r="25" spans="1:11" x14ac:dyDescent="0.25">
      <c r="A25" s="48" t="s">
        <v>214</v>
      </c>
      <c r="B25" s="49" t="s">
        <v>188</v>
      </c>
      <c r="C25" s="112" t="s">
        <v>215</v>
      </c>
      <c r="D25" s="113">
        <v>187310</v>
      </c>
      <c r="E25" s="113">
        <v>159213</v>
      </c>
      <c r="F25" s="114">
        <v>28097</v>
      </c>
      <c r="G25" s="124">
        <f>D34+D41</f>
        <v>3330500</v>
      </c>
      <c r="H25" s="125">
        <f>E34+E41</f>
        <v>2098135.7599999998</v>
      </c>
    </row>
    <row r="26" spans="1:11" x14ac:dyDescent="0.25">
      <c r="A26" s="48" t="s">
        <v>216</v>
      </c>
      <c r="B26" s="49" t="s">
        <v>188</v>
      </c>
      <c r="C26" s="112" t="s">
        <v>217</v>
      </c>
      <c r="D26" s="113">
        <v>187310</v>
      </c>
      <c r="E26" s="113">
        <v>159213</v>
      </c>
      <c r="F26" s="114">
        <v>28097</v>
      </c>
      <c r="G26" s="124">
        <f>D35+D43</f>
        <v>996140</v>
      </c>
      <c r="H26" s="125">
        <f>E35+E43</f>
        <v>617691.54</v>
      </c>
    </row>
    <row r="27" spans="1:11" x14ac:dyDescent="0.25">
      <c r="A27" s="48" t="s">
        <v>218</v>
      </c>
      <c r="B27" s="49" t="s">
        <v>188</v>
      </c>
      <c r="C27" s="112" t="s">
        <v>219</v>
      </c>
      <c r="D27" s="113">
        <v>5336292.3</v>
      </c>
      <c r="E27" s="113">
        <v>3331792.06</v>
      </c>
      <c r="F27" s="114">
        <v>2004500.24</v>
      </c>
      <c r="G27" s="126">
        <f>G25+G26</f>
        <v>4326640</v>
      </c>
      <c r="H27" s="127">
        <f>H25+H26</f>
        <v>2715827.3</v>
      </c>
    </row>
    <row r="28" spans="1:11" ht="34.5" x14ac:dyDescent="0.25">
      <c r="A28" s="48" t="s">
        <v>220</v>
      </c>
      <c r="B28" s="49" t="s">
        <v>188</v>
      </c>
      <c r="C28" s="112" t="s">
        <v>221</v>
      </c>
      <c r="D28" s="113">
        <v>100000</v>
      </c>
      <c r="E28" s="113">
        <v>38380.39</v>
      </c>
      <c r="F28" s="114">
        <v>61619.61</v>
      </c>
      <c r="G28" s="128" t="s">
        <v>433</v>
      </c>
      <c r="H28" s="128"/>
      <c r="J28" s="1" t="s">
        <v>426</v>
      </c>
    </row>
    <row r="29" spans="1:11" ht="23.25" x14ac:dyDescent="0.25">
      <c r="A29" s="48" t="s">
        <v>222</v>
      </c>
      <c r="B29" s="49" t="s">
        <v>188</v>
      </c>
      <c r="C29" s="112" t="s">
        <v>223</v>
      </c>
      <c r="D29" s="113">
        <v>100000</v>
      </c>
      <c r="E29" s="113">
        <v>38380.39</v>
      </c>
      <c r="F29" s="114">
        <v>61619.61</v>
      </c>
      <c r="G29" s="129">
        <f>D53</f>
        <v>78350.47</v>
      </c>
      <c r="H29" s="130">
        <f>E53</f>
        <v>78350.47</v>
      </c>
      <c r="J29" s="131">
        <f>G29+D66</f>
        <v>91079.67</v>
      </c>
      <c r="K29" s="131">
        <f>H29+E66</f>
        <v>91079.67</v>
      </c>
    </row>
    <row r="30" spans="1:11" x14ac:dyDescent="0.25">
      <c r="A30" s="48" t="s">
        <v>224</v>
      </c>
      <c r="B30" s="49" t="s">
        <v>188</v>
      </c>
      <c r="C30" s="112" t="s">
        <v>225</v>
      </c>
      <c r="D30" s="113">
        <v>50000</v>
      </c>
      <c r="E30" s="113">
        <v>16288.53</v>
      </c>
      <c r="F30" s="114">
        <v>33711.47</v>
      </c>
      <c r="G30" s="129">
        <f>D54</f>
        <v>23661.83</v>
      </c>
      <c r="H30" s="130">
        <f>E54</f>
        <v>23661.83</v>
      </c>
      <c r="J30" s="131">
        <f>G30+D67</f>
        <v>27506.050000000003</v>
      </c>
      <c r="K30" s="131">
        <f>H30+E67</f>
        <v>27506.050000000003</v>
      </c>
    </row>
    <row r="31" spans="1:11" x14ac:dyDescent="0.25">
      <c r="A31" s="48" t="s">
        <v>226</v>
      </c>
      <c r="B31" s="49" t="s">
        <v>188</v>
      </c>
      <c r="C31" s="112" t="s">
        <v>227</v>
      </c>
      <c r="D31" s="113">
        <v>50000</v>
      </c>
      <c r="E31" s="113">
        <v>22091.86</v>
      </c>
      <c r="F31" s="114">
        <v>27908.14</v>
      </c>
      <c r="G31" s="126">
        <f>G29+G30</f>
        <v>102012.3</v>
      </c>
      <c r="H31" s="127">
        <f>H29+H30</f>
        <v>102012.3</v>
      </c>
      <c r="J31" s="127">
        <f>J29+J30</f>
        <v>118585.72</v>
      </c>
      <c r="K31" s="127">
        <f>K29+K30</f>
        <v>118585.72</v>
      </c>
    </row>
    <row r="32" spans="1:11" ht="57" x14ac:dyDescent="0.25">
      <c r="A32" s="48" t="s">
        <v>228</v>
      </c>
      <c r="B32" s="49" t="s">
        <v>188</v>
      </c>
      <c r="C32" s="112" t="s">
        <v>229</v>
      </c>
      <c r="D32" s="113">
        <v>1572100</v>
      </c>
      <c r="E32" s="113">
        <v>1177977.06</v>
      </c>
      <c r="F32" s="114">
        <v>394122.94</v>
      </c>
      <c r="G32" s="128" t="s">
        <v>434</v>
      </c>
      <c r="H32" s="128"/>
      <c r="J32" s="152" t="s">
        <v>435</v>
      </c>
      <c r="K32" s="152"/>
    </row>
    <row r="33" spans="1:11" ht="45.75" x14ac:dyDescent="0.25">
      <c r="A33" s="48" t="s">
        <v>194</v>
      </c>
      <c r="B33" s="49" t="s">
        <v>188</v>
      </c>
      <c r="C33" s="112" t="s">
        <v>230</v>
      </c>
      <c r="D33" s="113">
        <v>1420000</v>
      </c>
      <c r="E33" s="113">
        <v>1108977.45</v>
      </c>
      <c r="F33" s="114">
        <v>311022.55</v>
      </c>
      <c r="G33" s="129">
        <f t="shared" ref="G33:H35" si="1">G25+G29</f>
        <v>3408850.47</v>
      </c>
      <c r="H33" s="130">
        <f t="shared" si="1"/>
        <v>2176486.23</v>
      </c>
      <c r="J33" s="131">
        <f>G33+D66</f>
        <v>3421579.6700000004</v>
      </c>
      <c r="K33" s="131">
        <f>H33+E66</f>
        <v>2189215.4300000002</v>
      </c>
    </row>
    <row r="34" spans="1:11" x14ac:dyDescent="0.25">
      <c r="A34" s="48" t="s">
        <v>196</v>
      </c>
      <c r="B34" s="49" t="s">
        <v>188</v>
      </c>
      <c r="C34" s="112" t="s">
        <v>231</v>
      </c>
      <c r="D34" s="113">
        <v>1020000</v>
      </c>
      <c r="E34" s="113">
        <v>929160.28</v>
      </c>
      <c r="F34" s="114">
        <v>90839.72</v>
      </c>
      <c r="G34" s="129">
        <f t="shared" si="1"/>
        <v>1019801.83</v>
      </c>
      <c r="H34" s="130">
        <f t="shared" si="1"/>
        <v>641353.37</v>
      </c>
      <c r="J34" s="131">
        <f>G34+D67</f>
        <v>1023646.0499999999</v>
      </c>
      <c r="K34" s="131">
        <f>H34+E67</f>
        <v>645197.59</v>
      </c>
    </row>
    <row r="35" spans="1:11" ht="34.5" x14ac:dyDescent="0.25">
      <c r="A35" s="48" t="s">
        <v>198</v>
      </c>
      <c r="B35" s="49" t="s">
        <v>188</v>
      </c>
      <c r="C35" s="112" t="s">
        <v>232</v>
      </c>
      <c r="D35" s="113">
        <v>400000</v>
      </c>
      <c r="E35" s="113">
        <v>179817.17</v>
      </c>
      <c r="F35" s="114">
        <v>220182.83</v>
      </c>
      <c r="G35" s="126">
        <f t="shared" si="1"/>
        <v>4428652.3</v>
      </c>
      <c r="H35" s="127">
        <f t="shared" si="1"/>
        <v>2817839.5999999996</v>
      </c>
      <c r="J35" s="132">
        <f>J33+J34</f>
        <v>4445225.7200000007</v>
      </c>
      <c r="K35" s="132">
        <f>K33+K34</f>
        <v>2834413.02</v>
      </c>
    </row>
    <row r="36" spans="1:11" ht="23.25" x14ac:dyDescent="0.25">
      <c r="A36" s="48" t="s">
        <v>222</v>
      </c>
      <c r="B36" s="49" t="s">
        <v>188</v>
      </c>
      <c r="C36" s="112" t="s">
        <v>233</v>
      </c>
      <c r="D36" s="113">
        <v>152100</v>
      </c>
      <c r="E36" s="113">
        <v>68999.61</v>
      </c>
      <c r="F36" s="114">
        <v>83100.39</v>
      </c>
      <c r="G36" s="128"/>
      <c r="H36" s="128"/>
    </row>
    <row r="37" spans="1:11" x14ac:dyDescent="0.25">
      <c r="A37" s="48" t="s">
        <v>224</v>
      </c>
      <c r="B37" s="49" t="s">
        <v>188</v>
      </c>
      <c r="C37" s="112" t="s">
        <v>234</v>
      </c>
      <c r="D37" s="113">
        <v>52100</v>
      </c>
      <c r="E37" s="113">
        <v>15199.97</v>
      </c>
      <c r="F37" s="114">
        <v>36900.03</v>
      </c>
      <c r="G37" s="133" t="s">
        <v>422</v>
      </c>
      <c r="H37" s="134"/>
      <c r="J37" s="153"/>
      <c r="K37" s="153"/>
    </row>
    <row r="38" spans="1:11" x14ac:dyDescent="0.25">
      <c r="A38" s="48" t="s">
        <v>226</v>
      </c>
      <c r="B38" s="49" t="s">
        <v>188</v>
      </c>
      <c r="C38" s="112" t="s">
        <v>235</v>
      </c>
      <c r="D38" s="113">
        <v>100000</v>
      </c>
      <c r="E38" s="113">
        <v>53799.64</v>
      </c>
      <c r="F38" s="114">
        <v>46200.36</v>
      </c>
      <c r="G38" s="135">
        <f>G13+G25</f>
        <v>4240700</v>
      </c>
      <c r="H38" s="136">
        <f>H13+H25</f>
        <v>2834984.5999999996</v>
      </c>
      <c r="J38" s="153"/>
      <c r="K38" s="153"/>
    </row>
    <row r="39" spans="1:11" ht="45.75" x14ac:dyDescent="0.25">
      <c r="A39" s="48" t="s">
        <v>236</v>
      </c>
      <c r="B39" s="49" t="s">
        <v>188</v>
      </c>
      <c r="C39" s="112" t="s">
        <v>237</v>
      </c>
      <c r="D39" s="113">
        <v>3562180</v>
      </c>
      <c r="E39" s="113">
        <v>2013422.31</v>
      </c>
      <c r="F39" s="114">
        <v>1548757.69</v>
      </c>
      <c r="G39" s="135">
        <f>G14+G26</f>
        <v>1269840</v>
      </c>
      <c r="H39" s="136">
        <f>H14+H26</f>
        <v>836675.55</v>
      </c>
      <c r="J39" s="153"/>
      <c r="K39" s="153"/>
    </row>
    <row r="40" spans="1:11" ht="45.75" x14ac:dyDescent="0.25">
      <c r="A40" s="48" t="s">
        <v>194</v>
      </c>
      <c r="B40" s="49" t="s">
        <v>188</v>
      </c>
      <c r="C40" s="112" t="s">
        <v>238</v>
      </c>
      <c r="D40" s="113">
        <v>2964280</v>
      </c>
      <c r="E40" s="113">
        <v>1653476.42</v>
      </c>
      <c r="F40" s="114">
        <v>1310803.58</v>
      </c>
      <c r="G40" s="126">
        <f>G38+G39</f>
        <v>5510540</v>
      </c>
      <c r="H40" s="127">
        <f>H38+H39</f>
        <v>3671660.1499999994</v>
      </c>
      <c r="J40" s="153"/>
      <c r="K40" s="153"/>
    </row>
    <row r="41" spans="1:11" x14ac:dyDescent="0.25">
      <c r="A41" s="48" t="s">
        <v>196</v>
      </c>
      <c r="B41" s="49" t="s">
        <v>188</v>
      </c>
      <c r="C41" s="112" t="s">
        <v>239</v>
      </c>
      <c r="D41" s="113">
        <v>2310500</v>
      </c>
      <c r="E41" s="113">
        <v>1168975.48</v>
      </c>
      <c r="F41" s="114">
        <v>1141524.52</v>
      </c>
      <c r="G41" s="123" t="s">
        <v>427</v>
      </c>
      <c r="J41" s="1" t="s">
        <v>428</v>
      </c>
    </row>
    <row r="42" spans="1:11" ht="23.25" x14ac:dyDescent="0.25">
      <c r="A42" s="48" t="s">
        <v>240</v>
      </c>
      <c r="B42" s="49" t="s">
        <v>188</v>
      </c>
      <c r="C42" s="112" t="s">
        <v>241</v>
      </c>
      <c r="D42" s="113">
        <v>57640</v>
      </c>
      <c r="E42" s="113">
        <v>46626.57</v>
      </c>
      <c r="F42" s="114">
        <v>11013.43</v>
      </c>
      <c r="G42" s="126">
        <f t="shared" ref="G42:H44" si="2">G17+G29</f>
        <v>106141.22</v>
      </c>
      <c r="H42" s="127">
        <f t="shared" si="2"/>
        <v>106141.22</v>
      </c>
      <c r="J42" s="127">
        <f>G17+J29</f>
        <v>118870.42</v>
      </c>
      <c r="K42" s="127">
        <f>H17+K29</f>
        <v>118870.42</v>
      </c>
    </row>
    <row r="43" spans="1:11" ht="34.5" x14ac:dyDescent="0.25">
      <c r="A43" s="48" t="s">
        <v>198</v>
      </c>
      <c r="B43" s="49" t="s">
        <v>188</v>
      </c>
      <c r="C43" s="112" t="s">
        <v>242</v>
      </c>
      <c r="D43" s="113">
        <v>596140</v>
      </c>
      <c r="E43" s="113">
        <v>437874.37</v>
      </c>
      <c r="F43" s="114">
        <v>158265.63</v>
      </c>
      <c r="G43" s="126">
        <f t="shared" si="2"/>
        <v>32054.639999999999</v>
      </c>
      <c r="H43" s="127">
        <f t="shared" si="2"/>
        <v>32054.639999999999</v>
      </c>
      <c r="J43" s="127">
        <f>G18+J30</f>
        <v>35898.86</v>
      </c>
      <c r="K43" s="127">
        <f>H18+K30</f>
        <v>35898.86</v>
      </c>
    </row>
    <row r="44" spans="1:11" ht="23.25" x14ac:dyDescent="0.25">
      <c r="A44" s="48" t="s">
        <v>222</v>
      </c>
      <c r="B44" s="49" t="s">
        <v>188</v>
      </c>
      <c r="C44" s="112" t="s">
        <v>243</v>
      </c>
      <c r="D44" s="113">
        <v>572900</v>
      </c>
      <c r="E44" s="113">
        <v>344799.89</v>
      </c>
      <c r="F44" s="114">
        <v>228100.11</v>
      </c>
      <c r="G44" s="126">
        <f t="shared" si="2"/>
        <v>138195.85999999999</v>
      </c>
      <c r="H44" s="127">
        <f t="shared" si="2"/>
        <v>138195.85999999999</v>
      </c>
      <c r="J44" s="127">
        <f>J42+J43</f>
        <v>154769.28</v>
      </c>
      <c r="K44" s="127">
        <f>K42+K43</f>
        <v>154769.28</v>
      </c>
    </row>
    <row r="45" spans="1:11" x14ac:dyDescent="0.25">
      <c r="A45" s="48" t="s">
        <v>224</v>
      </c>
      <c r="B45" s="49" t="s">
        <v>188</v>
      </c>
      <c r="C45" s="112" t="s">
        <v>244</v>
      </c>
      <c r="D45" s="113">
        <v>472900</v>
      </c>
      <c r="E45" s="113">
        <v>282423.12</v>
      </c>
      <c r="F45" s="114">
        <v>190476.88</v>
      </c>
      <c r="G45" s="123">
        <v>100</v>
      </c>
    </row>
    <row r="46" spans="1:11" x14ac:dyDescent="0.25">
      <c r="A46" s="48" t="s">
        <v>226</v>
      </c>
      <c r="B46" s="49" t="s">
        <v>188</v>
      </c>
      <c r="C46" s="112" t="s">
        <v>245</v>
      </c>
      <c r="D46" s="113">
        <v>100000</v>
      </c>
      <c r="E46" s="113">
        <v>62376.77</v>
      </c>
      <c r="F46" s="114">
        <v>37623.230000000003</v>
      </c>
      <c r="G46" s="123" t="s">
        <v>423</v>
      </c>
      <c r="J46" s="1" t="s">
        <v>424</v>
      </c>
    </row>
    <row r="47" spans="1:11" x14ac:dyDescent="0.25">
      <c r="A47" s="48" t="s">
        <v>214</v>
      </c>
      <c r="B47" s="49" t="s">
        <v>188</v>
      </c>
      <c r="C47" s="112" t="s">
        <v>246</v>
      </c>
      <c r="D47" s="113">
        <v>25000</v>
      </c>
      <c r="E47" s="113">
        <v>15146</v>
      </c>
      <c r="F47" s="114">
        <v>9854</v>
      </c>
      <c r="G47" s="126">
        <f>G38+G42</f>
        <v>4346841.22</v>
      </c>
      <c r="H47" s="127">
        <f>H38+H42</f>
        <v>2941125.82</v>
      </c>
      <c r="J47" s="127">
        <f>G38+J42</f>
        <v>4359570.42</v>
      </c>
      <c r="K47" s="127">
        <f>H38+K42</f>
        <v>2953855.0199999996</v>
      </c>
    </row>
    <row r="48" spans="1:11" x14ac:dyDescent="0.25">
      <c r="A48" s="48" t="s">
        <v>247</v>
      </c>
      <c r="B48" s="49" t="s">
        <v>188</v>
      </c>
      <c r="C48" s="112" t="s">
        <v>248</v>
      </c>
      <c r="D48" s="113">
        <v>2080</v>
      </c>
      <c r="E48" s="113" t="s">
        <v>47</v>
      </c>
      <c r="F48" s="114">
        <v>2080</v>
      </c>
      <c r="G48" s="126">
        <f t="shared" ref="G48:H49" si="3">G39+G43</f>
        <v>1301894.6399999999</v>
      </c>
      <c r="H48" s="127">
        <f t="shared" si="3"/>
        <v>868730.19000000006</v>
      </c>
      <c r="J48" s="127">
        <f>G39+J43</f>
        <v>1305738.8600000001</v>
      </c>
      <c r="K48" s="127">
        <f>H39+K43</f>
        <v>872574.41</v>
      </c>
    </row>
    <row r="49" spans="1:11" x14ac:dyDescent="0.25">
      <c r="A49" s="48" t="s">
        <v>249</v>
      </c>
      <c r="B49" s="49" t="s">
        <v>188</v>
      </c>
      <c r="C49" s="112" t="s">
        <v>250</v>
      </c>
      <c r="D49" s="113">
        <v>8520</v>
      </c>
      <c r="E49" s="113">
        <v>3920</v>
      </c>
      <c r="F49" s="114">
        <v>4600</v>
      </c>
      <c r="G49" s="126">
        <f t="shared" si="3"/>
        <v>5648735.8600000003</v>
      </c>
      <c r="H49" s="127">
        <f t="shared" si="3"/>
        <v>3809856.0099999993</v>
      </c>
      <c r="J49" s="127">
        <f t="shared" ref="J49:K49" si="4">J47+J48</f>
        <v>5665309.2800000003</v>
      </c>
      <c r="K49" s="127">
        <f t="shared" si="4"/>
        <v>3826429.4299999997</v>
      </c>
    </row>
    <row r="50" spans="1:11" x14ac:dyDescent="0.25">
      <c r="A50" s="48" t="s">
        <v>251</v>
      </c>
      <c r="B50" s="49" t="s">
        <v>188</v>
      </c>
      <c r="C50" s="112" t="s">
        <v>252</v>
      </c>
      <c r="D50" s="113">
        <v>14400</v>
      </c>
      <c r="E50" s="113">
        <v>11226</v>
      </c>
      <c r="F50" s="114">
        <v>3174</v>
      </c>
      <c r="G50" s="123"/>
      <c r="J50" s="137"/>
      <c r="K50" s="137"/>
    </row>
    <row r="51" spans="1:11" ht="34.5" x14ac:dyDescent="0.25">
      <c r="A51" s="48" t="s">
        <v>253</v>
      </c>
      <c r="B51" s="49" t="s">
        <v>188</v>
      </c>
      <c r="C51" s="112" t="s">
        <v>254</v>
      </c>
      <c r="D51" s="113">
        <v>102012.3</v>
      </c>
      <c r="E51" s="113">
        <v>102012.3</v>
      </c>
      <c r="F51" s="114" t="s">
        <v>47</v>
      </c>
      <c r="G51" s="123"/>
    </row>
    <row r="52" spans="1:11" ht="45.75" x14ac:dyDescent="0.25">
      <c r="A52" s="48" t="s">
        <v>194</v>
      </c>
      <c r="B52" s="49" t="s">
        <v>188</v>
      </c>
      <c r="C52" s="112" t="s">
        <v>255</v>
      </c>
      <c r="D52" s="113">
        <v>102012.3</v>
      </c>
      <c r="E52" s="113">
        <v>102012.3</v>
      </c>
      <c r="F52" s="114" t="s">
        <v>47</v>
      </c>
      <c r="G52" s="123"/>
    </row>
    <row r="53" spans="1:11" x14ac:dyDescent="0.25">
      <c r="A53" s="48" t="s">
        <v>196</v>
      </c>
      <c r="B53" s="49" t="s">
        <v>188</v>
      </c>
      <c r="C53" s="112" t="s">
        <v>256</v>
      </c>
      <c r="D53" s="113">
        <v>78350.47</v>
      </c>
      <c r="E53" s="113">
        <v>78350.47</v>
      </c>
      <c r="F53" s="114" t="s">
        <v>47</v>
      </c>
      <c r="G53" s="154" t="s">
        <v>425</v>
      </c>
      <c r="H53" s="154"/>
    </row>
    <row r="54" spans="1:11" ht="34.5" x14ac:dyDescent="0.25">
      <c r="A54" s="48" t="s">
        <v>198</v>
      </c>
      <c r="B54" s="49" t="s">
        <v>188</v>
      </c>
      <c r="C54" s="112" t="s">
        <v>257</v>
      </c>
      <c r="D54" s="113">
        <v>23661.83</v>
      </c>
      <c r="E54" s="113">
        <v>23661.83</v>
      </c>
      <c r="F54" s="114" t="s">
        <v>47</v>
      </c>
      <c r="G54" s="122">
        <f>G38+D64</f>
        <v>4257273.42</v>
      </c>
      <c r="H54" s="122">
        <f>H38+E64</f>
        <v>2851558.0199999996</v>
      </c>
    </row>
    <row r="55" spans="1:11" x14ac:dyDescent="0.25">
      <c r="A55" s="48" t="s">
        <v>258</v>
      </c>
      <c r="B55" s="49" t="s">
        <v>188</v>
      </c>
      <c r="C55" s="112" t="s">
        <v>259</v>
      </c>
      <c r="D55" s="113">
        <v>359373.42</v>
      </c>
      <c r="E55" s="113">
        <v>260949.26</v>
      </c>
      <c r="F55" s="114">
        <v>98424.16</v>
      </c>
      <c r="G55" s="123"/>
    </row>
    <row r="56" spans="1:11" x14ac:dyDescent="0.25">
      <c r="A56" s="48" t="s">
        <v>260</v>
      </c>
      <c r="B56" s="49" t="s">
        <v>188</v>
      </c>
      <c r="C56" s="112" t="s">
        <v>261</v>
      </c>
      <c r="D56" s="113">
        <v>359373.42</v>
      </c>
      <c r="E56" s="113">
        <v>260949.26</v>
      </c>
      <c r="F56" s="114">
        <v>98424.16</v>
      </c>
      <c r="G56" s="123"/>
    </row>
    <row r="57" spans="1:11" ht="45.75" x14ac:dyDescent="0.25">
      <c r="A57" s="48" t="s">
        <v>262</v>
      </c>
      <c r="B57" s="49" t="s">
        <v>188</v>
      </c>
      <c r="C57" s="112" t="s">
        <v>263</v>
      </c>
      <c r="D57" s="113">
        <v>342800</v>
      </c>
      <c r="E57" s="113">
        <v>244375.84</v>
      </c>
      <c r="F57" s="114">
        <v>98424.16</v>
      </c>
      <c r="G57" s="123"/>
    </row>
    <row r="58" spans="1:11" ht="45.75" x14ac:dyDescent="0.25">
      <c r="A58" s="48" t="s">
        <v>194</v>
      </c>
      <c r="B58" s="49" t="s">
        <v>188</v>
      </c>
      <c r="C58" s="112" t="s">
        <v>264</v>
      </c>
      <c r="D58" s="113">
        <v>316700</v>
      </c>
      <c r="E58" s="113">
        <v>238375.84</v>
      </c>
      <c r="F58" s="114">
        <v>78324.160000000003</v>
      </c>
      <c r="G58" s="123"/>
    </row>
    <row r="59" spans="1:11" x14ac:dyDescent="0.25">
      <c r="A59" s="48" t="s">
        <v>196</v>
      </c>
      <c r="B59" s="49" t="s">
        <v>188</v>
      </c>
      <c r="C59" s="112" t="s">
        <v>265</v>
      </c>
      <c r="D59" s="113">
        <v>243200</v>
      </c>
      <c r="E59" s="113">
        <v>181307.15</v>
      </c>
      <c r="F59" s="114">
        <v>61892.85</v>
      </c>
      <c r="G59" s="123"/>
    </row>
    <row r="60" spans="1:11" ht="34.5" x14ac:dyDescent="0.25">
      <c r="A60" s="48" t="s">
        <v>198</v>
      </c>
      <c r="B60" s="49" t="s">
        <v>188</v>
      </c>
      <c r="C60" s="112" t="s">
        <v>266</v>
      </c>
      <c r="D60" s="113">
        <v>73500</v>
      </c>
      <c r="E60" s="113">
        <v>57068.69</v>
      </c>
      <c r="F60" s="114">
        <v>16431.310000000001</v>
      </c>
      <c r="G60" s="123"/>
    </row>
    <row r="61" spans="1:11" ht="23.25" x14ac:dyDescent="0.25">
      <c r="A61" s="48" t="s">
        <v>222</v>
      </c>
      <c r="B61" s="49" t="s">
        <v>188</v>
      </c>
      <c r="C61" s="112" t="s">
        <v>267</v>
      </c>
      <c r="D61" s="113">
        <v>26100</v>
      </c>
      <c r="E61" s="113">
        <v>6000</v>
      </c>
      <c r="F61" s="114">
        <v>20100</v>
      </c>
      <c r="G61" s="123"/>
    </row>
    <row r="62" spans="1:11" x14ac:dyDescent="0.25">
      <c r="A62" s="48" t="s">
        <v>224</v>
      </c>
      <c r="B62" s="49" t="s">
        <v>188</v>
      </c>
      <c r="C62" s="112" t="s">
        <v>268</v>
      </c>
      <c r="D62" s="113">
        <v>13000</v>
      </c>
      <c r="E62" s="113">
        <v>3000</v>
      </c>
      <c r="F62" s="114">
        <v>10000</v>
      </c>
      <c r="G62" s="123"/>
    </row>
    <row r="63" spans="1:11" x14ac:dyDescent="0.25">
      <c r="A63" s="48" t="s">
        <v>226</v>
      </c>
      <c r="B63" s="49" t="s">
        <v>188</v>
      </c>
      <c r="C63" s="112" t="s">
        <v>269</v>
      </c>
      <c r="D63" s="113">
        <v>13100</v>
      </c>
      <c r="E63" s="113">
        <v>3000</v>
      </c>
      <c r="F63" s="114">
        <v>10100</v>
      </c>
      <c r="G63" s="123"/>
    </row>
    <row r="64" spans="1:11" ht="34.5" x14ac:dyDescent="0.25">
      <c r="A64" s="48" t="s">
        <v>270</v>
      </c>
      <c r="B64" s="49" t="s">
        <v>188</v>
      </c>
      <c r="C64" s="112" t="s">
        <v>271</v>
      </c>
      <c r="D64" s="113">
        <v>16573.419999999998</v>
      </c>
      <c r="E64" s="113">
        <v>16573.419999999998</v>
      </c>
      <c r="F64" s="114" t="s">
        <v>47</v>
      </c>
      <c r="G64" s="123"/>
    </row>
    <row r="65" spans="1:7" ht="45.75" x14ac:dyDescent="0.25">
      <c r="A65" s="48" t="s">
        <v>194</v>
      </c>
      <c r="B65" s="49" t="s">
        <v>188</v>
      </c>
      <c r="C65" s="112" t="s">
        <v>272</v>
      </c>
      <c r="D65" s="113">
        <v>16573.419999999998</v>
      </c>
      <c r="E65" s="113">
        <v>16573.419999999998</v>
      </c>
      <c r="F65" s="114" t="s">
        <v>47</v>
      </c>
      <c r="G65" s="123"/>
    </row>
    <row r="66" spans="1:7" x14ac:dyDescent="0.25">
      <c r="A66" s="48" t="s">
        <v>196</v>
      </c>
      <c r="B66" s="49" t="s">
        <v>188</v>
      </c>
      <c r="C66" s="112" t="s">
        <v>273</v>
      </c>
      <c r="D66" s="113">
        <v>12729.2</v>
      </c>
      <c r="E66" s="113">
        <v>12729.2</v>
      </c>
      <c r="F66" s="114" t="s">
        <v>47</v>
      </c>
      <c r="G66" s="123"/>
    </row>
    <row r="67" spans="1:7" ht="34.5" x14ac:dyDescent="0.25">
      <c r="A67" s="48" t="s">
        <v>198</v>
      </c>
      <c r="B67" s="49" t="s">
        <v>188</v>
      </c>
      <c r="C67" s="112" t="s">
        <v>274</v>
      </c>
      <c r="D67" s="113">
        <v>3844.22</v>
      </c>
      <c r="E67" s="113">
        <v>3844.22</v>
      </c>
      <c r="F67" s="114" t="s">
        <v>47</v>
      </c>
      <c r="G67" s="123"/>
    </row>
    <row r="68" spans="1:7" ht="23.25" x14ac:dyDescent="0.25">
      <c r="A68" s="48" t="s">
        <v>275</v>
      </c>
      <c r="B68" s="49" t="s">
        <v>188</v>
      </c>
      <c r="C68" s="112" t="s">
        <v>276</v>
      </c>
      <c r="D68" s="113">
        <v>5000</v>
      </c>
      <c r="E68" s="113">
        <v>333</v>
      </c>
      <c r="F68" s="114">
        <v>4667</v>
      </c>
      <c r="G68" s="123"/>
    </row>
    <row r="69" spans="1:7" ht="23.25" x14ac:dyDescent="0.25">
      <c r="A69" s="48" t="s">
        <v>277</v>
      </c>
      <c r="B69" s="49" t="s">
        <v>188</v>
      </c>
      <c r="C69" s="112" t="s">
        <v>278</v>
      </c>
      <c r="D69" s="113">
        <v>5000</v>
      </c>
      <c r="E69" s="113">
        <v>333</v>
      </c>
      <c r="F69" s="114">
        <v>4667</v>
      </c>
      <c r="G69" s="123"/>
    </row>
    <row r="70" spans="1:7" ht="45.75" x14ac:dyDescent="0.25">
      <c r="A70" s="48" t="s">
        <v>279</v>
      </c>
      <c r="B70" s="49" t="s">
        <v>188</v>
      </c>
      <c r="C70" s="112" t="s">
        <v>280</v>
      </c>
      <c r="D70" s="113">
        <v>5000</v>
      </c>
      <c r="E70" s="113">
        <v>333</v>
      </c>
      <c r="F70" s="114">
        <v>4667</v>
      </c>
      <c r="G70" s="123"/>
    </row>
    <row r="71" spans="1:7" ht="45.75" x14ac:dyDescent="0.25">
      <c r="A71" s="48" t="s">
        <v>194</v>
      </c>
      <c r="B71" s="49" t="s">
        <v>188</v>
      </c>
      <c r="C71" s="112" t="s">
        <v>281</v>
      </c>
      <c r="D71" s="113">
        <v>4000</v>
      </c>
      <c r="E71" s="113">
        <v>333</v>
      </c>
      <c r="F71" s="114">
        <v>3667</v>
      </c>
      <c r="G71" s="123"/>
    </row>
    <row r="72" spans="1:7" ht="23.25" x14ac:dyDescent="0.25">
      <c r="A72" s="48" t="s">
        <v>282</v>
      </c>
      <c r="B72" s="49" t="s">
        <v>188</v>
      </c>
      <c r="C72" s="112" t="s">
        <v>283</v>
      </c>
      <c r="D72" s="113">
        <v>4000</v>
      </c>
      <c r="E72" s="113">
        <v>333</v>
      </c>
      <c r="F72" s="114">
        <v>3667</v>
      </c>
      <c r="G72" s="123"/>
    </row>
    <row r="73" spans="1:7" ht="23.25" x14ac:dyDescent="0.25">
      <c r="A73" s="48" t="s">
        <v>222</v>
      </c>
      <c r="B73" s="49" t="s">
        <v>188</v>
      </c>
      <c r="C73" s="112" t="s">
        <v>284</v>
      </c>
      <c r="D73" s="113">
        <v>1000</v>
      </c>
      <c r="E73" s="113" t="s">
        <v>47</v>
      </c>
      <c r="F73" s="114">
        <v>1000</v>
      </c>
      <c r="G73" s="123"/>
    </row>
    <row r="74" spans="1:7" x14ac:dyDescent="0.25">
      <c r="A74" s="48" t="s">
        <v>224</v>
      </c>
      <c r="B74" s="49" t="s">
        <v>188</v>
      </c>
      <c r="C74" s="112" t="s">
        <v>285</v>
      </c>
      <c r="D74" s="113">
        <v>1000</v>
      </c>
      <c r="E74" s="113" t="s">
        <v>47</v>
      </c>
      <c r="F74" s="114">
        <v>1000</v>
      </c>
      <c r="G74" s="123"/>
    </row>
    <row r="75" spans="1:7" x14ac:dyDescent="0.25">
      <c r="A75" s="48" t="s">
        <v>286</v>
      </c>
      <c r="B75" s="49" t="s">
        <v>188</v>
      </c>
      <c r="C75" s="112" t="s">
        <v>287</v>
      </c>
      <c r="D75" s="113">
        <v>2100000</v>
      </c>
      <c r="E75" s="113">
        <v>1680476.75</v>
      </c>
      <c r="F75" s="114">
        <v>419523.25</v>
      </c>
      <c r="G75" s="123"/>
    </row>
    <row r="76" spans="1:7" x14ac:dyDescent="0.25">
      <c r="A76" s="48" t="s">
        <v>288</v>
      </c>
      <c r="B76" s="49" t="s">
        <v>188</v>
      </c>
      <c r="C76" s="112" t="s">
        <v>289</v>
      </c>
      <c r="D76" s="113">
        <v>2050000</v>
      </c>
      <c r="E76" s="113">
        <v>1652476.75</v>
      </c>
      <c r="F76" s="114">
        <v>397523.25</v>
      </c>
      <c r="G76" s="123"/>
    </row>
    <row r="77" spans="1:7" ht="34.5" x14ac:dyDescent="0.25">
      <c r="A77" s="48" t="s">
        <v>290</v>
      </c>
      <c r="B77" s="49" t="s">
        <v>188</v>
      </c>
      <c r="C77" s="112" t="s">
        <v>291</v>
      </c>
      <c r="D77" s="113">
        <v>2050000</v>
      </c>
      <c r="E77" s="113">
        <v>1652476.75</v>
      </c>
      <c r="F77" s="114">
        <v>397523.25</v>
      </c>
      <c r="G77" s="123"/>
    </row>
    <row r="78" spans="1:7" ht="23.25" x14ac:dyDescent="0.25">
      <c r="A78" s="48" t="s">
        <v>222</v>
      </c>
      <c r="B78" s="49" t="s">
        <v>188</v>
      </c>
      <c r="C78" s="112" t="s">
        <v>292</v>
      </c>
      <c r="D78" s="113">
        <v>2050000</v>
      </c>
      <c r="E78" s="113">
        <v>1652476.75</v>
      </c>
      <c r="F78" s="114">
        <v>397523.25</v>
      </c>
      <c r="G78" s="123"/>
    </row>
    <row r="79" spans="1:7" x14ac:dyDescent="0.25">
      <c r="A79" s="48" t="s">
        <v>224</v>
      </c>
      <c r="B79" s="49" t="s">
        <v>188</v>
      </c>
      <c r="C79" s="112" t="s">
        <v>293</v>
      </c>
      <c r="D79" s="113">
        <v>2050000</v>
      </c>
      <c r="E79" s="113">
        <v>1652476.75</v>
      </c>
      <c r="F79" s="114">
        <v>397523.25</v>
      </c>
      <c r="G79" s="123"/>
    </row>
    <row r="80" spans="1:7" x14ac:dyDescent="0.25">
      <c r="A80" s="48" t="s">
        <v>294</v>
      </c>
      <c r="B80" s="49" t="s">
        <v>188</v>
      </c>
      <c r="C80" s="112" t="s">
        <v>295</v>
      </c>
      <c r="D80" s="113">
        <v>50000</v>
      </c>
      <c r="E80" s="113">
        <v>28000</v>
      </c>
      <c r="F80" s="114">
        <v>22000</v>
      </c>
      <c r="G80" s="123"/>
    </row>
    <row r="81" spans="1:7" ht="34.5" x14ac:dyDescent="0.25">
      <c r="A81" s="48" t="s">
        <v>296</v>
      </c>
      <c r="B81" s="49" t="s">
        <v>188</v>
      </c>
      <c r="C81" s="112" t="s">
        <v>297</v>
      </c>
      <c r="D81" s="113">
        <v>50000</v>
      </c>
      <c r="E81" s="113">
        <v>28000</v>
      </c>
      <c r="F81" s="114">
        <v>22000</v>
      </c>
      <c r="G81" s="123"/>
    </row>
    <row r="82" spans="1:7" ht="23.25" x14ac:dyDescent="0.25">
      <c r="A82" s="48" t="s">
        <v>222</v>
      </c>
      <c r="B82" s="49" t="s">
        <v>188</v>
      </c>
      <c r="C82" s="112" t="s">
        <v>298</v>
      </c>
      <c r="D82" s="113">
        <v>50000</v>
      </c>
      <c r="E82" s="113">
        <v>28000</v>
      </c>
      <c r="F82" s="114">
        <v>22000</v>
      </c>
      <c r="G82" s="123"/>
    </row>
    <row r="83" spans="1:7" x14ac:dyDescent="0.25">
      <c r="A83" s="48" t="s">
        <v>224</v>
      </c>
      <c r="B83" s="49" t="s">
        <v>188</v>
      </c>
      <c r="C83" s="112" t="s">
        <v>299</v>
      </c>
      <c r="D83" s="113">
        <v>50000</v>
      </c>
      <c r="E83" s="113">
        <v>28000</v>
      </c>
      <c r="F83" s="114">
        <v>22000</v>
      </c>
      <c r="G83" s="123"/>
    </row>
    <row r="84" spans="1:7" x14ac:dyDescent="0.25">
      <c r="A84" s="48" t="s">
        <v>300</v>
      </c>
      <c r="B84" s="49" t="s">
        <v>188</v>
      </c>
      <c r="C84" s="112" t="s">
        <v>301</v>
      </c>
      <c r="D84" s="113">
        <v>2733626.84</v>
      </c>
      <c r="E84" s="113">
        <v>2453000.29</v>
      </c>
      <c r="F84" s="114">
        <v>280626.55</v>
      </c>
      <c r="G84" s="123"/>
    </row>
    <row r="85" spans="1:7" x14ac:dyDescent="0.25">
      <c r="A85" s="48" t="s">
        <v>302</v>
      </c>
      <c r="B85" s="49" t="s">
        <v>188</v>
      </c>
      <c r="C85" s="112" t="s">
        <v>303</v>
      </c>
      <c r="D85" s="113">
        <v>11550</v>
      </c>
      <c r="E85" s="113">
        <v>8035.5</v>
      </c>
      <c r="F85" s="114">
        <v>3514.5</v>
      </c>
      <c r="G85" s="123"/>
    </row>
    <row r="86" spans="1:7" ht="34.5" x14ac:dyDescent="0.25">
      <c r="A86" s="48" t="s">
        <v>304</v>
      </c>
      <c r="B86" s="49" t="s">
        <v>188</v>
      </c>
      <c r="C86" s="112" t="s">
        <v>305</v>
      </c>
      <c r="D86" s="113">
        <v>11550</v>
      </c>
      <c r="E86" s="113">
        <v>8035.5</v>
      </c>
      <c r="F86" s="114">
        <v>3514.5</v>
      </c>
      <c r="G86" s="123"/>
    </row>
    <row r="87" spans="1:7" ht="23.25" x14ac:dyDescent="0.25">
      <c r="A87" s="48" t="s">
        <v>222</v>
      </c>
      <c r="B87" s="49" t="s">
        <v>188</v>
      </c>
      <c r="C87" s="112" t="s">
        <v>306</v>
      </c>
      <c r="D87" s="113">
        <v>11550</v>
      </c>
      <c r="E87" s="113">
        <v>8035.5</v>
      </c>
      <c r="F87" s="114">
        <v>3514.5</v>
      </c>
      <c r="G87" s="123"/>
    </row>
    <row r="88" spans="1:7" x14ac:dyDescent="0.25">
      <c r="A88" s="48" t="s">
        <v>224</v>
      </c>
      <c r="B88" s="49" t="s">
        <v>188</v>
      </c>
      <c r="C88" s="112" t="s">
        <v>307</v>
      </c>
      <c r="D88" s="113">
        <v>11550</v>
      </c>
      <c r="E88" s="113">
        <v>8035.5</v>
      </c>
      <c r="F88" s="114">
        <v>3514.5</v>
      </c>
      <c r="G88" s="123"/>
    </row>
    <row r="89" spans="1:7" x14ac:dyDescent="0.25">
      <c r="A89" s="48" t="s">
        <v>308</v>
      </c>
      <c r="B89" s="49" t="s">
        <v>188</v>
      </c>
      <c r="C89" s="112" t="s">
        <v>309</v>
      </c>
      <c r="D89" s="113">
        <v>2722076.84</v>
      </c>
      <c r="E89" s="113">
        <v>2444964.79</v>
      </c>
      <c r="F89" s="114">
        <v>277112.05</v>
      </c>
      <c r="G89" s="123"/>
    </row>
    <row r="90" spans="1:7" ht="34.5" x14ac:dyDescent="0.25">
      <c r="A90" s="48" t="s">
        <v>310</v>
      </c>
      <c r="B90" s="49" t="s">
        <v>188</v>
      </c>
      <c r="C90" s="112" t="s">
        <v>311</v>
      </c>
      <c r="D90" s="113">
        <v>439861.17</v>
      </c>
      <c r="E90" s="113">
        <v>325512.84000000003</v>
      </c>
      <c r="F90" s="114">
        <v>114348.33</v>
      </c>
      <c r="G90" s="123"/>
    </row>
    <row r="91" spans="1:7" ht="23.25" x14ac:dyDescent="0.25">
      <c r="A91" s="48" t="s">
        <v>222</v>
      </c>
      <c r="B91" s="49" t="s">
        <v>188</v>
      </c>
      <c r="C91" s="112" t="s">
        <v>312</v>
      </c>
      <c r="D91" s="113">
        <v>439861.17</v>
      </c>
      <c r="E91" s="113">
        <v>325512.84000000003</v>
      </c>
      <c r="F91" s="114">
        <v>114348.33</v>
      </c>
      <c r="G91" s="123"/>
    </row>
    <row r="92" spans="1:7" x14ac:dyDescent="0.25">
      <c r="A92" s="48" t="s">
        <v>224</v>
      </c>
      <c r="B92" s="49" t="s">
        <v>188</v>
      </c>
      <c r="C92" s="112" t="s">
        <v>313</v>
      </c>
      <c r="D92" s="113">
        <v>439861.17</v>
      </c>
      <c r="E92" s="113">
        <v>325512.84000000003</v>
      </c>
      <c r="F92" s="114">
        <v>114348.33</v>
      </c>
      <c r="G92" s="123"/>
    </row>
    <row r="93" spans="1:7" ht="23.25" x14ac:dyDescent="0.25">
      <c r="A93" s="48" t="s">
        <v>314</v>
      </c>
      <c r="B93" s="49" t="s">
        <v>188</v>
      </c>
      <c r="C93" s="112" t="s">
        <v>315</v>
      </c>
      <c r="D93" s="113">
        <v>50000</v>
      </c>
      <c r="E93" s="113">
        <v>29190</v>
      </c>
      <c r="F93" s="114">
        <v>20810</v>
      </c>
      <c r="G93" s="123"/>
    </row>
    <row r="94" spans="1:7" ht="23.25" x14ac:dyDescent="0.25">
      <c r="A94" s="48" t="s">
        <v>222</v>
      </c>
      <c r="B94" s="49" t="s">
        <v>188</v>
      </c>
      <c r="C94" s="112" t="s">
        <v>316</v>
      </c>
      <c r="D94" s="113">
        <v>50000</v>
      </c>
      <c r="E94" s="113">
        <v>29190</v>
      </c>
      <c r="F94" s="114">
        <v>20810</v>
      </c>
      <c r="G94" s="123"/>
    </row>
    <row r="95" spans="1:7" x14ac:dyDescent="0.25">
      <c r="A95" s="48" t="s">
        <v>224</v>
      </c>
      <c r="B95" s="49" t="s">
        <v>188</v>
      </c>
      <c r="C95" s="112" t="s">
        <v>317</v>
      </c>
      <c r="D95" s="113">
        <v>50000</v>
      </c>
      <c r="E95" s="113">
        <v>29190</v>
      </c>
      <c r="F95" s="114">
        <v>20810</v>
      </c>
      <c r="G95" s="123"/>
    </row>
    <row r="96" spans="1:7" ht="34.5" x14ac:dyDescent="0.25">
      <c r="A96" s="48" t="s">
        <v>318</v>
      </c>
      <c r="B96" s="49" t="s">
        <v>188</v>
      </c>
      <c r="C96" s="112" t="s">
        <v>319</v>
      </c>
      <c r="D96" s="113">
        <v>599165</v>
      </c>
      <c r="E96" s="113">
        <v>599165</v>
      </c>
      <c r="F96" s="114" t="s">
        <v>47</v>
      </c>
      <c r="G96" s="123"/>
    </row>
    <row r="97" spans="1:7" ht="23.25" x14ac:dyDescent="0.25">
      <c r="A97" s="48" t="s">
        <v>222</v>
      </c>
      <c r="B97" s="49" t="s">
        <v>188</v>
      </c>
      <c r="C97" s="112" t="s">
        <v>320</v>
      </c>
      <c r="D97" s="113">
        <v>599165</v>
      </c>
      <c r="E97" s="113">
        <v>599165</v>
      </c>
      <c r="F97" s="114" t="s">
        <v>47</v>
      </c>
      <c r="G97" s="123"/>
    </row>
    <row r="98" spans="1:7" x14ac:dyDescent="0.25">
      <c r="A98" s="48" t="s">
        <v>224</v>
      </c>
      <c r="B98" s="49" t="s">
        <v>188</v>
      </c>
      <c r="C98" s="112" t="s">
        <v>321</v>
      </c>
      <c r="D98" s="113">
        <v>599165</v>
      </c>
      <c r="E98" s="113">
        <v>599165</v>
      </c>
      <c r="F98" s="114" t="s">
        <v>47</v>
      </c>
      <c r="G98" s="123"/>
    </row>
    <row r="99" spans="1:7" ht="34.5" x14ac:dyDescent="0.25">
      <c r="A99" s="48" t="s">
        <v>322</v>
      </c>
      <c r="B99" s="49" t="s">
        <v>188</v>
      </c>
      <c r="C99" s="112" t="s">
        <v>323</v>
      </c>
      <c r="D99" s="113">
        <v>45000</v>
      </c>
      <c r="E99" s="113" t="s">
        <v>47</v>
      </c>
      <c r="F99" s="114">
        <v>45000</v>
      </c>
      <c r="G99" s="123"/>
    </row>
    <row r="100" spans="1:7" ht="23.25" x14ac:dyDescent="0.25">
      <c r="A100" s="48" t="s">
        <v>222</v>
      </c>
      <c r="B100" s="49" t="s">
        <v>188</v>
      </c>
      <c r="C100" s="112" t="s">
        <v>324</v>
      </c>
      <c r="D100" s="113">
        <v>45000</v>
      </c>
      <c r="E100" s="113" t="s">
        <v>47</v>
      </c>
      <c r="F100" s="114">
        <v>45000</v>
      </c>
      <c r="G100" s="123"/>
    </row>
    <row r="101" spans="1:7" x14ac:dyDescent="0.25">
      <c r="A101" s="48" t="s">
        <v>224</v>
      </c>
      <c r="B101" s="49" t="s">
        <v>188</v>
      </c>
      <c r="C101" s="112" t="s">
        <v>325</v>
      </c>
      <c r="D101" s="113">
        <v>45000</v>
      </c>
      <c r="E101" s="113" t="s">
        <v>47</v>
      </c>
      <c r="F101" s="114">
        <v>45000</v>
      </c>
      <c r="G101" s="123"/>
    </row>
    <row r="102" spans="1:7" ht="57" x14ac:dyDescent="0.25">
      <c r="A102" s="48" t="s">
        <v>326</v>
      </c>
      <c r="B102" s="49" t="s">
        <v>188</v>
      </c>
      <c r="C102" s="112" t="s">
        <v>327</v>
      </c>
      <c r="D102" s="113">
        <v>60000</v>
      </c>
      <c r="E102" s="113">
        <v>19234</v>
      </c>
      <c r="F102" s="114">
        <v>40766</v>
      </c>
      <c r="G102" s="123"/>
    </row>
    <row r="103" spans="1:7" ht="23.25" x14ac:dyDescent="0.25">
      <c r="A103" s="48" t="s">
        <v>222</v>
      </c>
      <c r="B103" s="49" t="s">
        <v>188</v>
      </c>
      <c r="C103" s="112" t="s">
        <v>328</v>
      </c>
      <c r="D103" s="113">
        <v>60000</v>
      </c>
      <c r="E103" s="113">
        <v>19234</v>
      </c>
      <c r="F103" s="114">
        <v>40766</v>
      </c>
      <c r="G103" s="123"/>
    </row>
    <row r="104" spans="1:7" x14ac:dyDescent="0.25">
      <c r="A104" s="48" t="s">
        <v>224</v>
      </c>
      <c r="B104" s="49" t="s">
        <v>188</v>
      </c>
      <c r="C104" s="112" t="s">
        <v>329</v>
      </c>
      <c r="D104" s="113">
        <v>60000</v>
      </c>
      <c r="E104" s="113">
        <v>19234</v>
      </c>
      <c r="F104" s="114">
        <v>40766</v>
      </c>
      <c r="G104" s="123"/>
    </row>
    <row r="105" spans="1:7" ht="45.75" x14ac:dyDescent="0.25">
      <c r="A105" s="48" t="s">
        <v>330</v>
      </c>
      <c r="B105" s="49" t="s">
        <v>188</v>
      </c>
      <c r="C105" s="112" t="s">
        <v>331</v>
      </c>
      <c r="D105" s="113">
        <v>140000</v>
      </c>
      <c r="E105" s="113">
        <v>83812.28</v>
      </c>
      <c r="F105" s="114">
        <v>56187.72</v>
      </c>
      <c r="G105" s="123"/>
    </row>
    <row r="106" spans="1:7" ht="23.25" x14ac:dyDescent="0.25">
      <c r="A106" s="48" t="s">
        <v>222</v>
      </c>
      <c r="B106" s="49" t="s">
        <v>188</v>
      </c>
      <c r="C106" s="112" t="s">
        <v>332</v>
      </c>
      <c r="D106" s="113">
        <v>140000</v>
      </c>
      <c r="E106" s="113">
        <v>83812.28</v>
      </c>
      <c r="F106" s="114">
        <v>56187.72</v>
      </c>
      <c r="G106" s="123"/>
    </row>
    <row r="107" spans="1:7" x14ac:dyDescent="0.25">
      <c r="A107" s="48" t="s">
        <v>226</v>
      </c>
      <c r="B107" s="49" t="s">
        <v>188</v>
      </c>
      <c r="C107" s="112" t="s">
        <v>333</v>
      </c>
      <c r="D107" s="113">
        <v>140000</v>
      </c>
      <c r="E107" s="113">
        <v>83812.28</v>
      </c>
      <c r="F107" s="114">
        <v>56187.72</v>
      </c>
      <c r="G107" s="123"/>
    </row>
    <row r="108" spans="1:7" ht="57" x14ac:dyDescent="0.25">
      <c r="A108" s="48" t="s">
        <v>334</v>
      </c>
      <c r="B108" s="49" t="s">
        <v>188</v>
      </c>
      <c r="C108" s="112" t="s">
        <v>335</v>
      </c>
      <c r="D108" s="113">
        <v>119442.5</v>
      </c>
      <c r="E108" s="113">
        <v>119442.5</v>
      </c>
      <c r="F108" s="114" t="s">
        <v>47</v>
      </c>
      <c r="G108" s="123"/>
    </row>
    <row r="109" spans="1:7" ht="23.25" x14ac:dyDescent="0.25">
      <c r="A109" s="48" t="s">
        <v>222</v>
      </c>
      <c r="B109" s="49" t="s">
        <v>188</v>
      </c>
      <c r="C109" s="112" t="s">
        <v>336</v>
      </c>
      <c r="D109" s="113">
        <v>119442.5</v>
      </c>
      <c r="E109" s="113">
        <v>119442.5</v>
      </c>
      <c r="F109" s="114" t="s">
        <v>47</v>
      </c>
      <c r="G109" s="123"/>
    </row>
    <row r="110" spans="1:7" x14ac:dyDescent="0.25">
      <c r="A110" s="48" t="s">
        <v>224</v>
      </c>
      <c r="B110" s="49" t="s">
        <v>188</v>
      </c>
      <c r="C110" s="112" t="s">
        <v>337</v>
      </c>
      <c r="D110" s="113">
        <v>119442.5</v>
      </c>
      <c r="E110" s="113">
        <v>119442.5</v>
      </c>
      <c r="F110" s="114" t="s">
        <v>47</v>
      </c>
      <c r="G110" s="123"/>
    </row>
    <row r="111" spans="1:7" x14ac:dyDescent="0.25">
      <c r="A111" s="48" t="s">
        <v>338</v>
      </c>
      <c r="B111" s="49" t="s">
        <v>188</v>
      </c>
      <c r="C111" s="112" t="s">
        <v>339</v>
      </c>
      <c r="D111" s="113">
        <v>1268608.17</v>
      </c>
      <c r="E111" s="113">
        <v>1268608.17</v>
      </c>
      <c r="F111" s="114" t="s">
        <v>47</v>
      </c>
      <c r="G111" s="123"/>
    </row>
    <row r="112" spans="1:7" ht="23.25" x14ac:dyDescent="0.25">
      <c r="A112" s="48" t="s">
        <v>222</v>
      </c>
      <c r="B112" s="49" t="s">
        <v>188</v>
      </c>
      <c r="C112" s="112" t="s">
        <v>340</v>
      </c>
      <c r="D112" s="113">
        <v>1268608.17</v>
      </c>
      <c r="E112" s="113">
        <v>1268608.17</v>
      </c>
      <c r="F112" s="114" t="s">
        <v>47</v>
      </c>
      <c r="G112" s="123"/>
    </row>
    <row r="113" spans="1:8" x14ac:dyDescent="0.25">
      <c r="A113" s="48" t="s">
        <v>224</v>
      </c>
      <c r="B113" s="49" t="s">
        <v>188</v>
      </c>
      <c r="C113" s="112" t="s">
        <v>341</v>
      </c>
      <c r="D113" s="113">
        <v>1268608.17</v>
      </c>
      <c r="E113" s="113">
        <v>1268608.17</v>
      </c>
      <c r="F113" s="114" t="s">
        <v>47</v>
      </c>
      <c r="G113" s="123"/>
    </row>
    <row r="114" spans="1:8" x14ac:dyDescent="0.25">
      <c r="A114" s="48" t="s">
        <v>342</v>
      </c>
      <c r="B114" s="49" t="s">
        <v>188</v>
      </c>
      <c r="C114" s="112" t="s">
        <v>343</v>
      </c>
      <c r="D114" s="113">
        <v>2952032.72</v>
      </c>
      <c r="E114" s="113">
        <v>1836217.96</v>
      </c>
      <c r="F114" s="114">
        <v>1115814.76</v>
      </c>
      <c r="G114" s="123"/>
    </row>
    <row r="115" spans="1:8" x14ac:dyDescent="0.25">
      <c r="A115" s="48" t="s">
        <v>344</v>
      </c>
      <c r="B115" s="49" t="s">
        <v>188</v>
      </c>
      <c r="C115" s="112" t="s">
        <v>345</v>
      </c>
      <c r="D115" s="113">
        <v>2952032.72</v>
      </c>
      <c r="E115" s="113">
        <v>1836217.96</v>
      </c>
      <c r="F115" s="114">
        <v>1115814.76</v>
      </c>
      <c r="G115" s="123"/>
    </row>
    <row r="116" spans="1:8" ht="45.75" x14ac:dyDescent="0.25">
      <c r="A116" s="48" t="s">
        <v>346</v>
      </c>
      <c r="B116" s="49" t="s">
        <v>188</v>
      </c>
      <c r="C116" s="112" t="s">
        <v>347</v>
      </c>
      <c r="D116" s="113">
        <v>2907000</v>
      </c>
      <c r="E116" s="113">
        <v>1830717.96</v>
      </c>
      <c r="F116" s="114">
        <v>1076282.04</v>
      </c>
      <c r="G116" s="123"/>
    </row>
    <row r="117" spans="1:8" ht="45.75" x14ac:dyDescent="0.25">
      <c r="A117" s="48" t="s">
        <v>194</v>
      </c>
      <c r="B117" s="49" t="s">
        <v>188</v>
      </c>
      <c r="C117" s="112" t="s">
        <v>348</v>
      </c>
      <c r="D117" s="113">
        <v>1967000</v>
      </c>
      <c r="E117" s="113">
        <v>1409087.95</v>
      </c>
      <c r="F117" s="114">
        <v>557912.05000000005</v>
      </c>
      <c r="G117" s="123"/>
    </row>
    <row r="118" spans="1:8" x14ac:dyDescent="0.25">
      <c r="A118" s="48" t="s">
        <v>349</v>
      </c>
      <c r="B118" s="49" t="s">
        <v>188</v>
      </c>
      <c r="C118" s="112" t="s">
        <v>350</v>
      </c>
      <c r="D118" s="113">
        <v>1510000</v>
      </c>
      <c r="E118" s="113">
        <v>1083230.1399999999</v>
      </c>
      <c r="F118" s="114">
        <v>426769.86</v>
      </c>
      <c r="G118" s="121">
        <f>D118+D128</f>
        <v>1539211</v>
      </c>
      <c r="H118" s="121">
        <f>E118+E128</f>
        <v>1083230.1399999999</v>
      </c>
    </row>
    <row r="119" spans="1:8" ht="23.25" x14ac:dyDescent="0.25">
      <c r="A119" s="48" t="s">
        <v>351</v>
      </c>
      <c r="B119" s="49" t="s">
        <v>188</v>
      </c>
      <c r="C119" s="112" t="s">
        <v>352</v>
      </c>
      <c r="D119" s="113">
        <v>1000</v>
      </c>
      <c r="E119" s="113" t="s">
        <v>47</v>
      </c>
      <c r="F119" s="114">
        <v>1000</v>
      </c>
      <c r="G119" s="121">
        <f>D120+D129</f>
        <v>464821.72</v>
      </c>
      <c r="H119" s="121">
        <f>E120+E129</f>
        <v>325857.81</v>
      </c>
    </row>
    <row r="120" spans="1:8" ht="34.5" x14ac:dyDescent="0.25">
      <c r="A120" s="48" t="s">
        <v>353</v>
      </c>
      <c r="B120" s="49" t="s">
        <v>188</v>
      </c>
      <c r="C120" s="112" t="s">
        <v>354</v>
      </c>
      <c r="D120" s="113">
        <v>456000</v>
      </c>
      <c r="E120" s="113">
        <v>325857.81</v>
      </c>
      <c r="F120" s="114">
        <v>130142.19</v>
      </c>
      <c r="G120" s="123"/>
    </row>
    <row r="121" spans="1:8" ht="23.25" x14ac:dyDescent="0.25">
      <c r="A121" s="48" t="s">
        <v>222</v>
      </c>
      <c r="B121" s="49" t="s">
        <v>188</v>
      </c>
      <c r="C121" s="112" t="s">
        <v>355</v>
      </c>
      <c r="D121" s="113">
        <v>939000</v>
      </c>
      <c r="E121" s="113">
        <v>421630.01</v>
      </c>
      <c r="F121" s="114">
        <v>517369.99</v>
      </c>
      <c r="G121" s="123"/>
    </row>
    <row r="122" spans="1:8" x14ac:dyDescent="0.25">
      <c r="A122" s="48" t="s">
        <v>224</v>
      </c>
      <c r="B122" s="49" t="s">
        <v>188</v>
      </c>
      <c r="C122" s="112" t="s">
        <v>356</v>
      </c>
      <c r="D122" s="113">
        <v>439000</v>
      </c>
      <c r="E122" s="113">
        <v>69675.87</v>
      </c>
      <c r="F122" s="114">
        <v>369324.13</v>
      </c>
      <c r="G122" s="123"/>
    </row>
    <row r="123" spans="1:8" x14ac:dyDescent="0.25">
      <c r="A123" s="48" t="s">
        <v>226</v>
      </c>
      <c r="B123" s="49" t="s">
        <v>188</v>
      </c>
      <c r="C123" s="112" t="s">
        <v>357</v>
      </c>
      <c r="D123" s="113">
        <v>500000</v>
      </c>
      <c r="E123" s="113">
        <v>351954.14</v>
      </c>
      <c r="F123" s="114">
        <v>148045.85999999999</v>
      </c>
      <c r="G123" s="123"/>
    </row>
    <row r="124" spans="1:8" x14ac:dyDescent="0.25">
      <c r="A124" s="48" t="s">
        <v>214</v>
      </c>
      <c r="B124" s="49" t="s">
        <v>188</v>
      </c>
      <c r="C124" s="112" t="s">
        <v>358</v>
      </c>
      <c r="D124" s="113">
        <v>1000</v>
      </c>
      <c r="E124" s="113" t="s">
        <v>47</v>
      </c>
      <c r="F124" s="114">
        <v>1000</v>
      </c>
      <c r="G124" s="123"/>
    </row>
    <row r="125" spans="1:8" x14ac:dyDescent="0.25">
      <c r="A125" s="48" t="s">
        <v>251</v>
      </c>
      <c r="B125" s="49" t="s">
        <v>188</v>
      </c>
      <c r="C125" s="112" t="s">
        <v>359</v>
      </c>
      <c r="D125" s="113">
        <v>1000</v>
      </c>
      <c r="E125" s="113" t="s">
        <v>47</v>
      </c>
      <c r="F125" s="114">
        <v>1000</v>
      </c>
      <c r="G125" s="123"/>
    </row>
    <row r="126" spans="1:8" x14ac:dyDescent="0.25">
      <c r="A126" s="48" t="s">
        <v>338</v>
      </c>
      <c r="B126" s="49" t="s">
        <v>188</v>
      </c>
      <c r="C126" s="112" t="s">
        <v>360</v>
      </c>
      <c r="D126" s="113">
        <v>38032.720000000001</v>
      </c>
      <c r="E126" s="113" t="s">
        <v>47</v>
      </c>
      <c r="F126" s="114">
        <v>38032.720000000001</v>
      </c>
      <c r="G126" s="123"/>
    </row>
    <row r="127" spans="1:8" ht="45.75" x14ac:dyDescent="0.25">
      <c r="A127" s="48" t="s">
        <v>194</v>
      </c>
      <c r="B127" s="49" t="s">
        <v>188</v>
      </c>
      <c r="C127" s="112" t="s">
        <v>361</v>
      </c>
      <c r="D127" s="113">
        <v>38032.720000000001</v>
      </c>
      <c r="E127" s="113" t="s">
        <v>47</v>
      </c>
      <c r="F127" s="114">
        <v>38032.720000000001</v>
      </c>
      <c r="G127" s="123"/>
    </row>
    <row r="128" spans="1:8" x14ac:dyDescent="0.25">
      <c r="A128" s="48" t="s">
        <v>349</v>
      </c>
      <c r="B128" s="49" t="s">
        <v>188</v>
      </c>
      <c r="C128" s="112" t="s">
        <v>362</v>
      </c>
      <c r="D128" s="113">
        <v>29211</v>
      </c>
      <c r="E128" s="113">
        <v>0</v>
      </c>
      <c r="F128" s="114">
        <v>29211</v>
      </c>
      <c r="G128" s="50"/>
    </row>
    <row r="129" spans="1:7" ht="34.5" x14ac:dyDescent="0.25">
      <c r="A129" s="48" t="s">
        <v>353</v>
      </c>
      <c r="B129" s="49" t="s">
        <v>188</v>
      </c>
      <c r="C129" s="112" t="s">
        <v>363</v>
      </c>
      <c r="D129" s="113">
        <v>8821.7199999999993</v>
      </c>
      <c r="E129" s="113">
        <v>0</v>
      </c>
      <c r="F129" s="114">
        <v>8821.7199999999993</v>
      </c>
      <c r="G129" s="50"/>
    </row>
    <row r="130" spans="1:7" ht="45.75" x14ac:dyDescent="0.25">
      <c r="A130" s="48" t="s">
        <v>364</v>
      </c>
      <c r="B130" s="49" t="s">
        <v>188</v>
      </c>
      <c r="C130" s="112" t="s">
        <v>365</v>
      </c>
      <c r="D130" s="113">
        <v>7000</v>
      </c>
      <c r="E130" s="113">
        <v>5500</v>
      </c>
      <c r="F130" s="114">
        <v>1500</v>
      </c>
      <c r="G130" s="50"/>
    </row>
    <row r="131" spans="1:7" ht="23.25" x14ac:dyDescent="0.25">
      <c r="A131" s="48" t="s">
        <v>222</v>
      </c>
      <c r="B131" s="49" t="s">
        <v>188</v>
      </c>
      <c r="C131" s="112" t="s">
        <v>366</v>
      </c>
      <c r="D131" s="113">
        <v>7000</v>
      </c>
      <c r="E131" s="113">
        <v>5500</v>
      </c>
      <c r="F131" s="114">
        <v>1500</v>
      </c>
      <c r="G131" s="50"/>
    </row>
    <row r="132" spans="1:7" x14ac:dyDescent="0.25">
      <c r="A132" s="48" t="s">
        <v>224</v>
      </c>
      <c r="B132" s="49" t="s">
        <v>188</v>
      </c>
      <c r="C132" s="112" t="s">
        <v>367</v>
      </c>
      <c r="D132" s="113">
        <v>7000</v>
      </c>
      <c r="E132" s="113">
        <v>5500</v>
      </c>
      <c r="F132" s="114">
        <v>1500</v>
      </c>
      <c r="G132" s="50"/>
    </row>
    <row r="133" spans="1:7" x14ac:dyDescent="0.25">
      <c r="A133" s="48" t="s">
        <v>368</v>
      </c>
      <c r="B133" s="49" t="s">
        <v>188</v>
      </c>
      <c r="C133" s="112" t="s">
        <v>369</v>
      </c>
      <c r="D133" s="113">
        <v>41000</v>
      </c>
      <c r="E133" s="113">
        <v>16250.36</v>
      </c>
      <c r="F133" s="114">
        <v>24749.64</v>
      </c>
      <c r="G133" s="50"/>
    </row>
    <row r="134" spans="1:7" x14ac:dyDescent="0.25">
      <c r="A134" s="48" t="s">
        <v>370</v>
      </c>
      <c r="B134" s="49" t="s">
        <v>188</v>
      </c>
      <c r="C134" s="112" t="s">
        <v>371</v>
      </c>
      <c r="D134" s="113">
        <v>41000</v>
      </c>
      <c r="E134" s="113">
        <v>16250.36</v>
      </c>
      <c r="F134" s="114">
        <v>24749.64</v>
      </c>
      <c r="G134" s="50"/>
    </row>
    <row r="135" spans="1:7" x14ac:dyDescent="0.25">
      <c r="A135" s="48" t="s">
        <v>338</v>
      </c>
      <c r="B135" s="49" t="s">
        <v>188</v>
      </c>
      <c r="C135" s="112" t="s">
        <v>372</v>
      </c>
      <c r="D135" s="113">
        <v>41000</v>
      </c>
      <c r="E135" s="113">
        <v>16250.36</v>
      </c>
      <c r="F135" s="114">
        <v>24749.64</v>
      </c>
      <c r="G135" s="50"/>
    </row>
    <row r="136" spans="1:7" x14ac:dyDescent="0.25">
      <c r="A136" s="48" t="s">
        <v>373</v>
      </c>
      <c r="B136" s="49" t="s">
        <v>188</v>
      </c>
      <c r="C136" s="112" t="s">
        <v>374</v>
      </c>
      <c r="D136" s="113">
        <v>41000</v>
      </c>
      <c r="E136" s="113">
        <v>16250.36</v>
      </c>
      <c r="F136" s="114">
        <v>24749.64</v>
      </c>
      <c r="G136" s="50"/>
    </row>
    <row r="137" spans="1:7" x14ac:dyDescent="0.25">
      <c r="A137" s="48" t="s">
        <v>375</v>
      </c>
      <c r="B137" s="49" t="s">
        <v>188</v>
      </c>
      <c r="C137" s="112" t="s">
        <v>376</v>
      </c>
      <c r="D137" s="113">
        <v>41000</v>
      </c>
      <c r="E137" s="113">
        <v>16250.36</v>
      </c>
      <c r="F137" s="114">
        <v>24749.64</v>
      </c>
      <c r="G137" s="50"/>
    </row>
    <row r="138" spans="1:7" ht="24" customHeight="1" x14ac:dyDescent="0.25">
      <c r="A138" s="51" t="s">
        <v>377</v>
      </c>
      <c r="B138" s="52" t="s">
        <v>378</v>
      </c>
      <c r="C138" s="115" t="s">
        <v>33</v>
      </c>
      <c r="D138" s="116">
        <v>-589476.72</v>
      </c>
      <c r="E138" s="116">
        <v>438422.96</v>
      </c>
      <c r="F138" s="117" t="s">
        <v>33</v>
      </c>
      <c r="G138" s="50"/>
    </row>
    <row r="139" spans="1:7" ht="15" customHeight="1" x14ac:dyDescent="0.25">
      <c r="A139" s="54"/>
      <c r="B139" s="55"/>
      <c r="C139" s="55"/>
      <c r="D139" s="55"/>
      <c r="E139" s="55"/>
      <c r="F139" s="55"/>
      <c r="G139" s="50"/>
    </row>
    <row r="140" spans="1:7" x14ac:dyDescent="0.25">
      <c r="G140" s="50"/>
    </row>
    <row r="141" spans="1:7" x14ac:dyDescent="0.25">
      <c r="G141" s="50"/>
    </row>
    <row r="142" spans="1:7" x14ac:dyDescent="0.25">
      <c r="G142" s="50"/>
    </row>
    <row r="143" spans="1:7" x14ac:dyDescent="0.25">
      <c r="G143" s="50"/>
    </row>
    <row r="144" spans="1:7" x14ac:dyDescent="0.25">
      <c r="G144" s="50"/>
    </row>
    <row r="145" spans="7:7" x14ac:dyDescent="0.25">
      <c r="G145" s="50"/>
    </row>
    <row r="146" spans="7:7" x14ac:dyDescent="0.25">
      <c r="G146" s="50"/>
    </row>
    <row r="147" spans="7:7" x14ac:dyDescent="0.25">
      <c r="G147" s="50"/>
    </row>
    <row r="148" spans="7:7" x14ac:dyDescent="0.25">
      <c r="G148" s="50"/>
    </row>
    <row r="149" spans="7:7" x14ac:dyDescent="0.25">
      <c r="G149" s="50"/>
    </row>
    <row r="150" spans="7:7" x14ac:dyDescent="0.25">
      <c r="G150" s="50"/>
    </row>
    <row r="151" spans="7:7" x14ac:dyDescent="0.25">
      <c r="G151" s="50"/>
    </row>
    <row r="152" spans="7:7" x14ac:dyDescent="0.25">
      <c r="G152" s="50"/>
    </row>
    <row r="153" spans="7:7" x14ac:dyDescent="0.25">
      <c r="G153" s="50"/>
    </row>
    <row r="154" spans="7:7" x14ac:dyDescent="0.25">
      <c r="G154" s="50"/>
    </row>
    <row r="155" spans="7:7" x14ac:dyDescent="0.25">
      <c r="G155" s="50"/>
    </row>
    <row r="156" spans="7:7" x14ac:dyDescent="0.25">
      <c r="G156" s="50"/>
    </row>
    <row r="157" spans="7:7" x14ac:dyDescent="0.25">
      <c r="G157" s="50"/>
    </row>
    <row r="158" spans="7:7" x14ac:dyDescent="0.25">
      <c r="G158" s="53"/>
    </row>
    <row r="159" spans="7:7" x14ac:dyDescent="0.25">
      <c r="G159" s="15"/>
    </row>
  </sheetData>
  <autoFilter ref="A3:K138"/>
  <mergeCells count="13">
    <mergeCell ref="F3:F5"/>
    <mergeCell ref="J32:K32"/>
    <mergeCell ref="J37:K37"/>
    <mergeCell ref="G53:H53"/>
    <mergeCell ref="A1:E1"/>
    <mergeCell ref="A3:A5"/>
    <mergeCell ref="B3:B5"/>
    <mergeCell ref="C3:C5"/>
    <mergeCell ref="D3:D5"/>
    <mergeCell ref="E3:E5"/>
    <mergeCell ref="J38:K38"/>
    <mergeCell ref="J39:K39"/>
    <mergeCell ref="J40:K40"/>
  </mergeCells>
  <pageMargins left="0.39374999999999999" right="0.39374999999999999" top="0.39374999999999999" bottom="0.39374999999999999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view="pageBreakPreview" topLeftCell="B1" zoomScaleNormal="100" zoomScaleSheetLayoutView="100" workbookViewId="0">
      <selection activeCell="G1" sqref="G1:K1048576"/>
    </sheetView>
  </sheetViews>
  <sheetFormatPr defaultRowHeight="15" x14ac:dyDescent="0.25"/>
  <cols>
    <col min="1" max="1" width="50.7109375" style="1" customWidth="1"/>
    <col min="2" max="2" width="9.140625" style="1" customWidth="1"/>
    <col min="3" max="3" width="26.85546875" style="1" customWidth="1"/>
    <col min="4" max="4" width="15.7109375" style="1" customWidth="1"/>
    <col min="5" max="5" width="14.85546875" style="1" customWidth="1"/>
    <col min="6" max="6" width="13.28515625" style="1" customWidth="1"/>
    <col min="7" max="11" width="12.85546875" style="1" hidden="1" customWidth="1"/>
    <col min="12" max="16384" width="9.140625" style="1"/>
  </cols>
  <sheetData>
    <row r="1" spans="1:11" ht="14.1" customHeight="1" x14ac:dyDescent="0.25">
      <c r="A1" s="140" t="s">
        <v>183</v>
      </c>
      <c r="B1" s="141"/>
      <c r="C1" s="141"/>
      <c r="D1" s="141"/>
      <c r="E1" s="141"/>
      <c r="F1" s="40" t="s">
        <v>184</v>
      </c>
      <c r="G1" s="138"/>
    </row>
    <row r="2" spans="1:11" ht="14.1" customHeight="1" x14ac:dyDescent="0.25">
      <c r="A2" s="139"/>
      <c r="B2" s="139"/>
      <c r="C2" s="139"/>
      <c r="D2" s="139"/>
      <c r="E2" s="139"/>
      <c r="F2" s="139"/>
      <c r="G2" s="138"/>
    </row>
    <row r="3" spans="1:11" ht="12" customHeight="1" x14ac:dyDescent="0.25">
      <c r="A3" s="148" t="s">
        <v>22</v>
      </c>
      <c r="B3" s="148" t="s">
        <v>23</v>
      </c>
      <c r="C3" s="148" t="s">
        <v>185</v>
      </c>
      <c r="D3" s="150" t="s">
        <v>25</v>
      </c>
      <c r="E3" s="150" t="s">
        <v>26</v>
      </c>
      <c r="F3" s="148" t="s">
        <v>27</v>
      </c>
      <c r="G3" s="41"/>
    </row>
    <row r="4" spans="1:11" ht="12" customHeight="1" x14ac:dyDescent="0.25">
      <c r="A4" s="149"/>
      <c r="B4" s="149"/>
      <c r="C4" s="149"/>
      <c r="D4" s="151"/>
      <c r="E4" s="151"/>
      <c r="F4" s="149"/>
      <c r="G4" s="41"/>
    </row>
    <row r="5" spans="1:11" ht="11.1" customHeight="1" x14ac:dyDescent="0.25">
      <c r="A5" s="149"/>
      <c r="B5" s="149"/>
      <c r="C5" s="149"/>
      <c r="D5" s="151"/>
      <c r="E5" s="151"/>
      <c r="F5" s="149"/>
      <c r="G5" s="41"/>
    </row>
    <row r="6" spans="1:11" ht="12" customHeight="1" thickBot="1" x14ac:dyDescent="0.3">
      <c r="A6" s="30">
        <v>1</v>
      </c>
      <c r="B6" s="31">
        <v>2</v>
      </c>
      <c r="C6" s="42">
        <v>3</v>
      </c>
      <c r="D6" s="43" t="s">
        <v>28</v>
      </c>
      <c r="E6" s="43" t="s">
        <v>29</v>
      </c>
      <c r="F6" s="43" t="s">
        <v>30</v>
      </c>
      <c r="G6" s="44"/>
    </row>
    <row r="7" spans="1:11" ht="16.5" customHeight="1" x14ac:dyDescent="0.25">
      <c r="A7" s="33" t="s">
        <v>186</v>
      </c>
      <c r="B7" s="45">
        <v>200</v>
      </c>
      <c r="C7" s="103" t="s">
        <v>33</v>
      </c>
      <c r="D7" s="104">
        <v>14934718.84</v>
      </c>
      <c r="E7" s="104">
        <v>10730249.09</v>
      </c>
      <c r="F7" s="109">
        <v>4204469.75</v>
      </c>
      <c r="G7" s="118">
        <f>D7-D55</f>
        <v>14575345.42</v>
      </c>
      <c r="H7" s="118">
        <f>E7-E55</f>
        <v>10469299.83</v>
      </c>
      <c r="I7" s="1" t="s">
        <v>419</v>
      </c>
    </row>
    <row r="8" spans="1:11" ht="12" customHeight="1" x14ac:dyDescent="0.25">
      <c r="A8" s="36" t="s">
        <v>34</v>
      </c>
      <c r="B8" s="47"/>
      <c r="C8" s="105"/>
      <c r="D8" s="110"/>
      <c r="E8" s="110"/>
      <c r="F8" s="111"/>
      <c r="G8" s="119"/>
      <c r="H8" s="120"/>
      <c r="J8" s="1" t="s">
        <v>420</v>
      </c>
    </row>
    <row r="9" spans="1:11" x14ac:dyDescent="0.25">
      <c r="A9" s="48" t="s">
        <v>187</v>
      </c>
      <c r="B9" s="49" t="s">
        <v>188</v>
      </c>
      <c r="C9" s="112" t="s">
        <v>189</v>
      </c>
      <c r="D9" s="113">
        <v>6743685.8599999994</v>
      </c>
      <c r="E9" s="113">
        <v>4483021.47</v>
      </c>
      <c r="F9" s="114">
        <v>2260664.39</v>
      </c>
      <c r="J9" s="121">
        <f>D9-D23+D64</f>
        <v>6572949.2799999993</v>
      </c>
      <c r="K9" s="121">
        <f>E9-E23+E64</f>
        <v>4340381.8899999997</v>
      </c>
    </row>
    <row r="10" spans="1:11" ht="23.25" x14ac:dyDescent="0.25">
      <c r="A10" s="48" t="s">
        <v>190</v>
      </c>
      <c r="B10" s="49" t="s">
        <v>188</v>
      </c>
      <c r="C10" s="112" t="s">
        <v>191</v>
      </c>
      <c r="D10" s="113">
        <v>1220083.56</v>
      </c>
      <c r="E10" s="113">
        <v>992016.40999999992</v>
      </c>
      <c r="F10" s="114">
        <v>228067.15</v>
      </c>
      <c r="G10" s="122">
        <f>J9+D55</f>
        <v>6932322.6999999993</v>
      </c>
      <c r="H10" s="122">
        <f>K9+E55</f>
        <v>4601331.1499999994</v>
      </c>
      <c r="I10" s="1" t="s">
        <v>421</v>
      </c>
    </row>
    <row r="11" spans="1:11" ht="57" x14ac:dyDescent="0.25">
      <c r="A11" s="48" t="s">
        <v>192</v>
      </c>
      <c r="B11" s="49" t="s">
        <v>188</v>
      </c>
      <c r="C11" s="112" t="s">
        <v>193</v>
      </c>
      <c r="D11" s="113">
        <v>330000</v>
      </c>
      <c r="E11" s="113">
        <v>330000</v>
      </c>
      <c r="F11" s="114" t="s">
        <v>47</v>
      </c>
      <c r="G11" s="123"/>
    </row>
    <row r="12" spans="1:11" ht="45.75" x14ac:dyDescent="0.25">
      <c r="A12" s="48" t="s">
        <v>194</v>
      </c>
      <c r="B12" s="49" t="s">
        <v>188</v>
      </c>
      <c r="C12" s="112" t="s">
        <v>195</v>
      </c>
      <c r="D12" s="113">
        <v>330000</v>
      </c>
      <c r="E12" s="113">
        <v>330000</v>
      </c>
      <c r="F12" s="114" t="s">
        <v>47</v>
      </c>
      <c r="G12" s="123" t="s">
        <v>429</v>
      </c>
    </row>
    <row r="13" spans="1:11" x14ac:dyDescent="0.25">
      <c r="A13" s="48" t="s">
        <v>196</v>
      </c>
      <c r="B13" s="49" t="s">
        <v>188</v>
      </c>
      <c r="C13" s="112" t="s">
        <v>197</v>
      </c>
      <c r="D13" s="113">
        <v>230000</v>
      </c>
      <c r="E13" s="113">
        <v>230000</v>
      </c>
      <c r="F13" s="114" t="s">
        <v>47</v>
      </c>
      <c r="G13" s="124">
        <f>D13+D17</f>
        <v>910200</v>
      </c>
      <c r="H13" s="125">
        <f>E13+E17</f>
        <v>736848.84000000008</v>
      </c>
    </row>
    <row r="14" spans="1:11" ht="34.5" x14ac:dyDescent="0.25">
      <c r="A14" s="48" t="s">
        <v>198</v>
      </c>
      <c r="B14" s="49" t="s">
        <v>188</v>
      </c>
      <c r="C14" s="112" t="s">
        <v>199</v>
      </c>
      <c r="D14" s="113">
        <v>100000</v>
      </c>
      <c r="E14" s="113">
        <v>100000</v>
      </c>
      <c r="F14" s="114" t="s">
        <v>47</v>
      </c>
      <c r="G14" s="124">
        <f>D14+D18</f>
        <v>273700</v>
      </c>
      <c r="H14" s="125">
        <f>E14+E18</f>
        <v>218984.01</v>
      </c>
    </row>
    <row r="15" spans="1:11" ht="45.75" x14ac:dyDescent="0.25">
      <c r="A15" s="48" t="s">
        <v>200</v>
      </c>
      <c r="B15" s="49" t="s">
        <v>188</v>
      </c>
      <c r="C15" s="112" t="s">
        <v>201</v>
      </c>
      <c r="D15" s="113">
        <v>853900</v>
      </c>
      <c r="E15" s="113">
        <v>625832.85</v>
      </c>
      <c r="F15" s="114">
        <v>228067.15</v>
      </c>
      <c r="G15" s="126">
        <f>G13+G14</f>
        <v>1183900</v>
      </c>
      <c r="H15" s="127">
        <f>H13+H14</f>
        <v>955832.85000000009</v>
      </c>
    </row>
    <row r="16" spans="1:11" ht="45.75" x14ac:dyDescent="0.25">
      <c r="A16" s="48" t="s">
        <v>194</v>
      </c>
      <c r="B16" s="49" t="s">
        <v>188</v>
      </c>
      <c r="C16" s="112" t="s">
        <v>202</v>
      </c>
      <c r="D16" s="113">
        <v>853900</v>
      </c>
      <c r="E16" s="113">
        <v>625832.85</v>
      </c>
      <c r="F16" s="114">
        <v>228067.15</v>
      </c>
      <c r="G16" s="128" t="s">
        <v>430</v>
      </c>
      <c r="H16" s="128"/>
    </row>
    <row r="17" spans="1:11" x14ac:dyDescent="0.25">
      <c r="A17" s="48" t="s">
        <v>196</v>
      </c>
      <c r="B17" s="49" t="s">
        <v>188</v>
      </c>
      <c r="C17" s="112" t="s">
        <v>203</v>
      </c>
      <c r="D17" s="113">
        <v>680200</v>
      </c>
      <c r="E17" s="113">
        <v>506848.84</v>
      </c>
      <c r="F17" s="114">
        <v>173351.16</v>
      </c>
      <c r="G17" s="126">
        <f>D21</f>
        <v>27790.75</v>
      </c>
      <c r="H17" s="127">
        <f>E21</f>
        <v>27790.75</v>
      </c>
    </row>
    <row r="18" spans="1:11" ht="34.5" x14ac:dyDescent="0.25">
      <c r="A18" s="48" t="s">
        <v>198</v>
      </c>
      <c r="B18" s="49" t="s">
        <v>188</v>
      </c>
      <c r="C18" s="112" t="s">
        <v>204</v>
      </c>
      <c r="D18" s="113">
        <v>173700</v>
      </c>
      <c r="E18" s="113">
        <v>118984.01</v>
      </c>
      <c r="F18" s="114">
        <v>54715.99</v>
      </c>
      <c r="G18" s="126">
        <f>D22</f>
        <v>8392.81</v>
      </c>
      <c r="H18" s="127">
        <f>E22</f>
        <v>8392.81</v>
      </c>
    </row>
    <row r="19" spans="1:11" ht="34.5" x14ac:dyDescent="0.25">
      <c r="A19" s="48" t="s">
        <v>205</v>
      </c>
      <c r="B19" s="49" t="s">
        <v>188</v>
      </c>
      <c r="C19" s="112" t="s">
        <v>206</v>
      </c>
      <c r="D19" s="113">
        <v>36183.56</v>
      </c>
      <c r="E19" s="113">
        <v>36183.56</v>
      </c>
      <c r="F19" s="114" t="s">
        <v>47</v>
      </c>
      <c r="G19" s="126">
        <f>G17+G18</f>
        <v>36183.56</v>
      </c>
      <c r="H19" s="127">
        <f>H17+H18</f>
        <v>36183.56</v>
      </c>
    </row>
    <row r="20" spans="1:11" ht="45.75" x14ac:dyDescent="0.25">
      <c r="A20" s="48" t="s">
        <v>194</v>
      </c>
      <c r="B20" s="49" t="s">
        <v>188</v>
      </c>
      <c r="C20" s="112" t="s">
        <v>207</v>
      </c>
      <c r="D20" s="113">
        <v>36183.56</v>
      </c>
      <c r="E20" s="113">
        <v>36183.56</v>
      </c>
      <c r="F20" s="114" t="s">
        <v>47</v>
      </c>
      <c r="G20" s="128" t="s">
        <v>431</v>
      </c>
      <c r="H20" s="128"/>
    </row>
    <row r="21" spans="1:11" x14ac:dyDescent="0.25">
      <c r="A21" s="48" t="s">
        <v>196</v>
      </c>
      <c r="B21" s="49" t="s">
        <v>188</v>
      </c>
      <c r="C21" s="112" t="s">
        <v>208</v>
      </c>
      <c r="D21" s="113">
        <v>27790.75</v>
      </c>
      <c r="E21" s="113">
        <v>27790.75</v>
      </c>
      <c r="F21" s="114" t="s">
        <v>47</v>
      </c>
      <c r="G21" s="126">
        <f>G13+G17</f>
        <v>937990.75</v>
      </c>
      <c r="H21" s="127">
        <f>H13+H17</f>
        <v>764639.59000000008</v>
      </c>
    </row>
    <row r="22" spans="1:11" ht="34.5" x14ac:dyDescent="0.25">
      <c r="A22" s="48" t="s">
        <v>198</v>
      </c>
      <c r="B22" s="49" t="s">
        <v>188</v>
      </c>
      <c r="C22" s="112" t="s">
        <v>209</v>
      </c>
      <c r="D22" s="113">
        <v>8392.81</v>
      </c>
      <c r="E22" s="113">
        <v>8392.81</v>
      </c>
      <c r="F22" s="114" t="s">
        <v>47</v>
      </c>
      <c r="G22" s="126">
        <f t="shared" ref="G22:H23" si="0">G14+G18</f>
        <v>282092.81</v>
      </c>
      <c r="H22" s="127">
        <f t="shared" si="0"/>
        <v>227376.82</v>
      </c>
    </row>
    <row r="23" spans="1:11" x14ac:dyDescent="0.25">
      <c r="A23" s="48" t="s">
        <v>210</v>
      </c>
      <c r="B23" s="49" t="s">
        <v>188</v>
      </c>
      <c r="C23" s="112" t="s">
        <v>211</v>
      </c>
      <c r="D23" s="113">
        <v>187310</v>
      </c>
      <c r="E23" s="113">
        <v>159213</v>
      </c>
      <c r="F23" s="114">
        <v>28097</v>
      </c>
      <c r="G23" s="126">
        <f t="shared" si="0"/>
        <v>1220083.56</v>
      </c>
      <c r="H23" s="127">
        <f t="shared" si="0"/>
        <v>992016.41000000015</v>
      </c>
    </row>
    <row r="24" spans="1:11" ht="45.75" x14ac:dyDescent="0.25">
      <c r="A24" s="48" t="s">
        <v>212</v>
      </c>
      <c r="B24" s="49" t="s">
        <v>188</v>
      </c>
      <c r="C24" s="112" t="s">
        <v>213</v>
      </c>
      <c r="D24" s="113">
        <v>187310</v>
      </c>
      <c r="E24" s="113">
        <v>159213</v>
      </c>
      <c r="F24" s="114">
        <v>28097</v>
      </c>
      <c r="G24" s="123" t="s">
        <v>432</v>
      </c>
    </row>
    <row r="25" spans="1:11" x14ac:dyDescent="0.25">
      <c r="A25" s="48" t="s">
        <v>214</v>
      </c>
      <c r="B25" s="49" t="s">
        <v>188</v>
      </c>
      <c r="C25" s="112" t="s">
        <v>215</v>
      </c>
      <c r="D25" s="113">
        <v>187310</v>
      </c>
      <c r="E25" s="113">
        <v>159213</v>
      </c>
      <c r="F25" s="114">
        <v>28097</v>
      </c>
      <c r="G25" s="124">
        <f>D34+D41</f>
        <v>3330500</v>
      </c>
      <c r="H25" s="125">
        <f>E34+E41</f>
        <v>2098135.7599999998</v>
      </c>
    </row>
    <row r="26" spans="1:11" x14ac:dyDescent="0.25">
      <c r="A26" s="48" t="s">
        <v>216</v>
      </c>
      <c r="B26" s="49" t="s">
        <v>188</v>
      </c>
      <c r="C26" s="112" t="s">
        <v>217</v>
      </c>
      <c r="D26" s="113">
        <v>187310</v>
      </c>
      <c r="E26" s="113">
        <v>159213</v>
      </c>
      <c r="F26" s="114">
        <v>28097</v>
      </c>
      <c r="G26" s="124">
        <f>D35+D43</f>
        <v>996140</v>
      </c>
      <c r="H26" s="125">
        <f>E35+E43</f>
        <v>617691.54</v>
      </c>
    </row>
    <row r="27" spans="1:11" x14ac:dyDescent="0.25">
      <c r="A27" s="48" t="s">
        <v>218</v>
      </c>
      <c r="B27" s="49" t="s">
        <v>188</v>
      </c>
      <c r="C27" s="112" t="s">
        <v>219</v>
      </c>
      <c r="D27" s="113">
        <v>5336292.3</v>
      </c>
      <c r="E27" s="113">
        <v>3331792.06</v>
      </c>
      <c r="F27" s="114">
        <v>2004500.24</v>
      </c>
      <c r="G27" s="126">
        <f>G25+G26</f>
        <v>4326640</v>
      </c>
      <c r="H27" s="127">
        <f>H25+H26</f>
        <v>2715827.3</v>
      </c>
    </row>
    <row r="28" spans="1:11" ht="34.5" x14ac:dyDescent="0.25">
      <c r="A28" s="48" t="s">
        <v>220</v>
      </c>
      <c r="B28" s="49" t="s">
        <v>188</v>
      </c>
      <c r="C28" s="112" t="s">
        <v>221</v>
      </c>
      <c r="D28" s="113">
        <v>100000</v>
      </c>
      <c r="E28" s="113">
        <v>38380.39</v>
      </c>
      <c r="F28" s="114">
        <v>61619.61</v>
      </c>
      <c r="G28" s="128" t="s">
        <v>433</v>
      </c>
      <c r="H28" s="128"/>
      <c r="J28" s="1" t="s">
        <v>426</v>
      </c>
    </row>
    <row r="29" spans="1:11" ht="23.25" x14ac:dyDescent="0.25">
      <c r="A29" s="48" t="s">
        <v>222</v>
      </c>
      <c r="B29" s="49" t="s">
        <v>188</v>
      </c>
      <c r="C29" s="112" t="s">
        <v>223</v>
      </c>
      <c r="D29" s="113">
        <v>100000</v>
      </c>
      <c r="E29" s="113">
        <v>38380.39</v>
      </c>
      <c r="F29" s="114">
        <v>61619.61</v>
      </c>
      <c r="G29" s="129">
        <f>D53</f>
        <v>78350.47</v>
      </c>
      <c r="H29" s="130">
        <f>E53</f>
        <v>78350.47</v>
      </c>
      <c r="J29" s="131">
        <f>G29+D66</f>
        <v>91079.67</v>
      </c>
      <c r="K29" s="131">
        <f>H29+E66</f>
        <v>91079.67</v>
      </c>
    </row>
    <row r="30" spans="1:11" x14ac:dyDescent="0.25">
      <c r="A30" s="48" t="s">
        <v>224</v>
      </c>
      <c r="B30" s="49" t="s">
        <v>188</v>
      </c>
      <c r="C30" s="112" t="s">
        <v>225</v>
      </c>
      <c r="D30" s="113">
        <v>50000</v>
      </c>
      <c r="E30" s="113">
        <v>16288.53</v>
      </c>
      <c r="F30" s="114">
        <v>33711.47</v>
      </c>
      <c r="G30" s="129">
        <f>D54</f>
        <v>23661.83</v>
      </c>
      <c r="H30" s="130">
        <f>E54</f>
        <v>23661.83</v>
      </c>
      <c r="J30" s="131">
        <f>G30+D67</f>
        <v>27506.050000000003</v>
      </c>
      <c r="K30" s="131">
        <f>H30+E67</f>
        <v>27506.050000000003</v>
      </c>
    </row>
    <row r="31" spans="1:11" x14ac:dyDescent="0.25">
      <c r="A31" s="48" t="s">
        <v>226</v>
      </c>
      <c r="B31" s="49" t="s">
        <v>188</v>
      </c>
      <c r="C31" s="112" t="s">
        <v>227</v>
      </c>
      <c r="D31" s="113">
        <v>50000</v>
      </c>
      <c r="E31" s="113">
        <v>22091.86</v>
      </c>
      <c r="F31" s="114">
        <v>27908.14</v>
      </c>
      <c r="G31" s="126">
        <f>G29+G30</f>
        <v>102012.3</v>
      </c>
      <c r="H31" s="127">
        <f>H29+H30</f>
        <v>102012.3</v>
      </c>
      <c r="J31" s="127">
        <f>J29+J30</f>
        <v>118585.72</v>
      </c>
      <c r="K31" s="127">
        <f>K29+K30</f>
        <v>118585.72</v>
      </c>
    </row>
    <row r="32" spans="1:11" ht="57" x14ac:dyDescent="0.25">
      <c r="A32" s="48" t="s">
        <v>228</v>
      </c>
      <c r="B32" s="49" t="s">
        <v>188</v>
      </c>
      <c r="C32" s="112" t="s">
        <v>229</v>
      </c>
      <c r="D32" s="113">
        <v>1572100</v>
      </c>
      <c r="E32" s="113">
        <v>1177977.06</v>
      </c>
      <c r="F32" s="114">
        <v>394122.94</v>
      </c>
      <c r="G32" s="128" t="s">
        <v>434</v>
      </c>
      <c r="H32" s="128"/>
      <c r="J32" s="152" t="s">
        <v>435</v>
      </c>
      <c r="K32" s="152"/>
    </row>
    <row r="33" spans="1:11" ht="45.75" x14ac:dyDescent="0.25">
      <c r="A33" s="48" t="s">
        <v>194</v>
      </c>
      <c r="B33" s="49" t="s">
        <v>188</v>
      </c>
      <c r="C33" s="112" t="s">
        <v>230</v>
      </c>
      <c r="D33" s="113">
        <v>1420000</v>
      </c>
      <c r="E33" s="113">
        <v>1108977.45</v>
      </c>
      <c r="F33" s="114">
        <v>311022.55</v>
      </c>
      <c r="G33" s="129">
        <f t="shared" ref="G33:H35" si="1">G25+G29</f>
        <v>3408850.47</v>
      </c>
      <c r="H33" s="130">
        <f t="shared" si="1"/>
        <v>2176486.23</v>
      </c>
      <c r="J33" s="131">
        <f>G33+D66</f>
        <v>3421579.6700000004</v>
      </c>
      <c r="K33" s="131">
        <f>H33+E66</f>
        <v>2189215.4300000002</v>
      </c>
    </row>
    <row r="34" spans="1:11" x14ac:dyDescent="0.25">
      <c r="A34" s="48" t="s">
        <v>196</v>
      </c>
      <c r="B34" s="49" t="s">
        <v>188</v>
      </c>
      <c r="C34" s="112" t="s">
        <v>231</v>
      </c>
      <c r="D34" s="113">
        <v>1020000</v>
      </c>
      <c r="E34" s="113">
        <v>929160.28</v>
      </c>
      <c r="F34" s="114">
        <v>90839.72</v>
      </c>
      <c r="G34" s="129">
        <f t="shared" si="1"/>
        <v>1019801.83</v>
      </c>
      <c r="H34" s="130">
        <f t="shared" si="1"/>
        <v>641353.37</v>
      </c>
      <c r="J34" s="131">
        <f>G34+D67</f>
        <v>1023646.0499999999</v>
      </c>
      <c r="K34" s="131">
        <f>H34+E67</f>
        <v>645197.59</v>
      </c>
    </row>
    <row r="35" spans="1:11" ht="34.5" x14ac:dyDescent="0.25">
      <c r="A35" s="48" t="s">
        <v>198</v>
      </c>
      <c r="B35" s="49" t="s">
        <v>188</v>
      </c>
      <c r="C35" s="112" t="s">
        <v>232</v>
      </c>
      <c r="D35" s="113">
        <v>400000</v>
      </c>
      <c r="E35" s="113">
        <v>179817.17</v>
      </c>
      <c r="F35" s="114">
        <v>220182.83</v>
      </c>
      <c r="G35" s="126">
        <f t="shared" si="1"/>
        <v>4428652.3</v>
      </c>
      <c r="H35" s="127">
        <f t="shared" si="1"/>
        <v>2817839.5999999996</v>
      </c>
      <c r="J35" s="132">
        <f>J33+J34</f>
        <v>4445225.7200000007</v>
      </c>
      <c r="K35" s="132">
        <f>K33+K34</f>
        <v>2834413.02</v>
      </c>
    </row>
    <row r="36" spans="1:11" ht="23.25" x14ac:dyDescent="0.25">
      <c r="A36" s="48" t="s">
        <v>222</v>
      </c>
      <c r="B36" s="49" t="s">
        <v>188</v>
      </c>
      <c r="C36" s="112" t="s">
        <v>233</v>
      </c>
      <c r="D36" s="113">
        <v>152100</v>
      </c>
      <c r="E36" s="113">
        <v>68999.61</v>
      </c>
      <c r="F36" s="114">
        <v>83100.39</v>
      </c>
      <c r="G36" s="128"/>
      <c r="H36" s="128"/>
    </row>
    <row r="37" spans="1:11" x14ac:dyDescent="0.25">
      <c r="A37" s="48" t="s">
        <v>224</v>
      </c>
      <c r="B37" s="49" t="s">
        <v>188</v>
      </c>
      <c r="C37" s="112" t="s">
        <v>234</v>
      </c>
      <c r="D37" s="113">
        <v>52100</v>
      </c>
      <c r="E37" s="113">
        <v>15199.97</v>
      </c>
      <c r="F37" s="114">
        <v>36900.03</v>
      </c>
      <c r="G37" s="133" t="s">
        <v>422</v>
      </c>
      <c r="H37" s="134"/>
      <c r="J37" s="153"/>
      <c r="K37" s="153"/>
    </row>
    <row r="38" spans="1:11" x14ac:dyDescent="0.25">
      <c r="A38" s="48" t="s">
        <v>226</v>
      </c>
      <c r="B38" s="49" t="s">
        <v>188</v>
      </c>
      <c r="C38" s="112" t="s">
        <v>235</v>
      </c>
      <c r="D38" s="113">
        <v>100000</v>
      </c>
      <c r="E38" s="113">
        <v>53799.64</v>
      </c>
      <c r="F38" s="114">
        <v>46200.36</v>
      </c>
      <c r="G38" s="135">
        <f>G13+G25</f>
        <v>4240700</v>
      </c>
      <c r="H38" s="136">
        <f>H13+H25</f>
        <v>2834984.5999999996</v>
      </c>
      <c r="J38" s="153"/>
      <c r="K38" s="153"/>
    </row>
    <row r="39" spans="1:11" ht="45.75" x14ac:dyDescent="0.25">
      <c r="A39" s="48" t="s">
        <v>236</v>
      </c>
      <c r="B39" s="49" t="s">
        <v>188</v>
      </c>
      <c r="C39" s="112" t="s">
        <v>237</v>
      </c>
      <c r="D39" s="113">
        <v>3562180</v>
      </c>
      <c r="E39" s="113">
        <v>2013422.31</v>
      </c>
      <c r="F39" s="114">
        <v>1548757.69</v>
      </c>
      <c r="G39" s="135">
        <f>G14+G26</f>
        <v>1269840</v>
      </c>
      <c r="H39" s="136">
        <f>H14+H26</f>
        <v>836675.55</v>
      </c>
      <c r="J39" s="153"/>
      <c r="K39" s="153"/>
    </row>
    <row r="40" spans="1:11" ht="45.75" x14ac:dyDescent="0.25">
      <c r="A40" s="48" t="s">
        <v>194</v>
      </c>
      <c r="B40" s="49" t="s">
        <v>188</v>
      </c>
      <c r="C40" s="112" t="s">
        <v>238</v>
      </c>
      <c r="D40" s="113">
        <v>2964280</v>
      </c>
      <c r="E40" s="113">
        <v>1653476.42</v>
      </c>
      <c r="F40" s="114">
        <v>1310803.58</v>
      </c>
      <c r="G40" s="126">
        <f>G38+G39</f>
        <v>5510540</v>
      </c>
      <c r="H40" s="127">
        <f>H38+H39</f>
        <v>3671660.1499999994</v>
      </c>
      <c r="J40" s="153"/>
      <c r="K40" s="153"/>
    </row>
    <row r="41" spans="1:11" x14ac:dyDescent="0.25">
      <c r="A41" s="48" t="s">
        <v>196</v>
      </c>
      <c r="B41" s="49" t="s">
        <v>188</v>
      </c>
      <c r="C41" s="112" t="s">
        <v>239</v>
      </c>
      <c r="D41" s="113">
        <v>2310500</v>
      </c>
      <c r="E41" s="113">
        <v>1168975.48</v>
      </c>
      <c r="F41" s="114">
        <v>1141524.52</v>
      </c>
      <c r="G41" s="123" t="s">
        <v>427</v>
      </c>
      <c r="J41" s="1" t="s">
        <v>428</v>
      </c>
    </row>
    <row r="42" spans="1:11" ht="23.25" x14ac:dyDescent="0.25">
      <c r="A42" s="48" t="s">
        <v>240</v>
      </c>
      <c r="B42" s="49" t="s">
        <v>188</v>
      </c>
      <c r="C42" s="112" t="s">
        <v>241</v>
      </c>
      <c r="D42" s="113">
        <v>57640</v>
      </c>
      <c r="E42" s="113">
        <v>46626.57</v>
      </c>
      <c r="F42" s="114">
        <v>11013.43</v>
      </c>
      <c r="G42" s="126">
        <f t="shared" ref="G42:H44" si="2">G17+G29</f>
        <v>106141.22</v>
      </c>
      <c r="H42" s="127">
        <f t="shared" si="2"/>
        <v>106141.22</v>
      </c>
      <c r="J42" s="127">
        <f>G17+J29</f>
        <v>118870.42</v>
      </c>
      <c r="K42" s="127">
        <f>H17+K29</f>
        <v>118870.42</v>
      </c>
    </row>
    <row r="43" spans="1:11" ht="34.5" x14ac:dyDescent="0.25">
      <c r="A43" s="48" t="s">
        <v>198</v>
      </c>
      <c r="B43" s="49" t="s">
        <v>188</v>
      </c>
      <c r="C43" s="112" t="s">
        <v>242</v>
      </c>
      <c r="D43" s="113">
        <v>596140</v>
      </c>
      <c r="E43" s="113">
        <v>437874.37</v>
      </c>
      <c r="F43" s="114">
        <v>158265.63</v>
      </c>
      <c r="G43" s="126">
        <f t="shared" si="2"/>
        <v>32054.639999999999</v>
      </c>
      <c r="H43" s="127">
        <f t="shared" si="2"/>
        <v>32054.639999999999</v>
      </c>
      <c r="J43" s="127">
        <f>G18+J30</f>
        <v>35898.86</v>
      </c>
      <c r="K43" s="127">
        <f>H18+K30</f>
        <v>35898.86</v>
      </c>
    </row>
    <row r="44" spans="1:11" ht="23.25" x14ac:dyDescent="0.25">
      <c r="A44" s="48" t="s">
        <v>222</v>
      </c>
      <c r="B44" s="49" t="s">
        <v>188</v>
      </c>
      <c r="C44" s="112" t="s">
        <v>243</v>
      </c>
      <c r="D44" s="113">
        <v>572900</v>
      </c>
      <c r="E44" s="113">
        <v>344799.89</v>
      </c>
      <c r="F44" s="114">
        <v>228100.11</v>
      </c>
      <c r="G44" s="126">
        <f t="shared" si="2"/>
        <v>138195.85999999999</v>
      </c>
      <c r="H44" s="127">
        <f t="shared" si="2"/>
        <v>138195.85999999999</v>
      </c>
      <c r="J44" s="127">
        <f>J42+J43</f>
        <v>154769.28</v>
      </c>
      <c r="K44" s="127">
        <f>K42+K43</f>
        <v>154769.28</v>
      </c>
    </row>
    <row r="45" spans="1:11" x14ac:dyDescent="0.25">
      <c r="A45" s="48" t="s">
        <v>224</v>
      </c>
      <c r="B45" s="49" t="s">
        <v>188</v>
      </c>
      <c r="C45" s="112" t="s">
        <v>244</v>
      </c>
      <c r="D45" s="113">
        <v>472900</v>
      </c>
      <c r="E45" s="113">
        <v>282423.12</v>
      </c>
      <c r="F45" s="114">
        <v>190476.88</v>
      </c>
      <c r="G45" s="123">
        <v>100</v>
      </c>
    </row>
    <row r="46" spans="1:11" x14ac:dyDescent="0.25">
      <c r="A46" s="48" t="s">
        <v>226</v>
      </c>
      <c r="B46" s="49" t="s">
        <v>188</v>
      </c>
      <c r="C46" s="112" t="s">
        <v>245</v>
      </c>
      <c r="D46" s="113">
        <v>100000</v>
      </c>
      <c r="E46" s="113">
        <v>62376.77</v>
      </c>
      <c r="F46" s="114">
        <v>37623.230000000003</v>
      </c>
      <c r="G46" s="123" t="s">
        <v>423</v>
      </c>
      <c r="J46" s="1" t="s">
        <v>424</v>
      </c>
    </row>
    <row r="47" spans="1:11" x14ac:dyDescent="0.25">
      <c r="A47" s="48" t="s">
        <v>214</v>
      </c>
      <c r="B47" s="49" t="s">
        <v>188</v>
      </c>
      <c r="C47" s="112" t="s">
        <v>246</v>
      </c>
      <c r="D47" s="113">
        <v>25000</v>
      </c>
      <c r="E47" s="113">
        <v>15146</v>
      </c>
      <c r="F47" s="114">
        <v>9854</v>
      </c>
      <c r="G47" s="126">
        <f>G38+G42</f>
        <v>4346841.22</v>
      </c>
      <c r="H47" s="127">
        <f>H38+H42</f>
        <v>2941125.82</v>
      </c>
      <c r="J47" s="127">
        <f>G38+J42</f>
        <v>4359570.42</v>
      </c>
      <c r="K47" s="127">
        <f>H38+K42</f>
        <v>2953855.0199999996</v>
      </c>
    </row>
    <row r="48" spans="1:11" x14ac:dyDescent="0.25">
      <c r="A48" s="48" t="s">
        <v>247</v>
      </c>
      <c r="B48" s="49" t="s">
        <v>188</v>
      </c>
      <c r="C48" s="112" t="s">
        <v>248</v>
      </c>
      <c r="D48" s="113">
        <v>2080</v>
      </c>
      <c r="E48" s="113" t="s">
        <v>47</v>
      </c>
      <c r="F48" s="114">
        <v>2080</v>
      </c>
      <c r="G48" s="126">
        <f t="shared" ref="G48:H49" si="3">G39+G43</f>
        <v>1301894.6399999999</v>
      </c>
      <c r="H48" s="127">
        <f t="shared" si="3"/>
        <v>868730.19000000006</v>
      </c>
      <c r="J48" s="127">
        <f>G39+J43</f>
        <v>1305738.8600000001</v>
      </c>
      <c r="K48" s="127">
        <f>H39+K43</f>
        <v>872574.41</v>
      </c>
    </row>
    <row r="49" spans="1:11" x14ac:dyDescent="0.25">
      <c r="A49" s="48" t="s">
        <v>249</v>
      </c>
      <c r="B49" s="49" t="s">
        <v>188</v>
      </c>
      <c r="C49" s="112" t="s">
        <v>250</v>
      </c>
      <c r="D49" s="113">
        <v>8520</v>
      </c>
      <c r="E49" s="113">
        <v>3920</v>
      </c>
      <c r="F49" s="114">
        <v>4600</v>
      </c>
      <c r="G49" s="126">
        <f t="shared" si="3"/>
        <v>5648735.8600000003</v>
      </c>
      <c r="H49" s="127">
        <f t="shared" si="3"/>
        <v>3809856.0099999993</v>
      </c>
      <c r="J49" s="127">
        <f t="shared" ref="J49:K49" si="4">J47+J48</f>
        <v>5665309.2800000003</v>
      </c>
      <c r="K49" s="127">
        <f t="shared" si="4"/>
        <v>3826429.4299999997</v>
      </c>
    </row>
    <row r="50" spans="1:11" x14ac:dyDescent="0.25">
      <c r="A50" s="48" t="s">
        <v>251</v>
      </c>
      <c r="B50" s="49" t="s">
        <v>188</v>
      </c>
      <c r="C50" s="112" t="s">
        <v>252</v>
      </c>
      <c r="D50" s="113">
        <v>14400</v>
      </c>
      <c r="E50" s="113">
        <v>11226</v>
      </c>
      <c r="F50" s="114">
        <v>3174</v>
      </c>
      <c r="G50" s="123"/>
      <c r="J50" s="137"/>
      <c r="K50" s="137"/>
    </row>
    <row r="51" spans="1:11" ht="34.5" x14ac:dyDescent="0.25">
      <c r="A51" s="48" t="s">
        <v>253</v>
      </c>
      <c r="B51" s="49" t="s">
        <v>188</v>
      </c>
      <c r="C51" s="112" t="s">
        <v>254</v>
      </c>
      <c r="D51" s="113">
        <v>102012.3</v>
      </c>
      <c r="E51" s="113">
        <v>102012.3</v>
      </c>
      <c r="F51" s="114" t="s">
        <v>47</v>
      </c>
      <c r="G51" s="123"/>
    </row>
    <row r="52" spans="1:11" ht="45.75" x14ac:dyDescent="0.25">
      <c r="A52" s="48" t="s">
        <v>194</v>
      </c>
      <c r="B52" s="49" t="s">
        <v>188</v>
      </c>
      <c r="C52" s="112" t="s">
        <v>255</v>
      </c>
      <c r="D52" s="113">
        <v>102012.3</v>
      </c>
      <c r="E52" s="113">
        <v>102012.3</v>
      </c>
      <c r="F52" s="114" t="s">
        <v>47</v>
      </c>
      <c r="G52" s="123"/>
    </row>
    <row r="53" spans="1:11" x14ac:dyDescent="0.25">
      <c r="A53" s="48" t="s">
        <v>196</v>
      </c>
      <c r="B53" s="49" t="s">
        <v>188</v>
      </c>
      <c r="C53" s="112" t="s">
        <v>256</v>
      </c>
      <c r="D53" s="113">
        <v>78350.47</v>
      </c>
      <c r="E53" s="113">
        <v>78350.47</v>
      </c>
      <c r="F53" s="114" t="s">
        <v>47</v>
      </c>
      <c r="G53" s="154" t="s">
        <v>425</v>
      </c>
      <c r="H53" s="154"/>
    </row>
    <row r="54" spans="1:11" ht="34.5" x14ac:dyDescent="0.25">
      <c r="A54" s="48" t="s">
        <v>198</v>
      </c>
      <c r="B54" s="49" t="s">
        <v>188</v>
      </c>
      <c r="C54" s="112" t="s">
        <v>257</v>
      </c>
      <c r="D54" s="113">
        <v>23661.83</v>
      </c>
      <c r="E54" s="113">
        <v>23661.83</v>
      </c>
      <c r="F54" s="114" t="s">
        <v>47</v>
      </c>
      <c r="G54" s="122">
        <f>G38+D64</f>
        <v>4257273.42</v>
      </c>
      <c r="H54" s="122">
        <f>H38+E64</f>
        <v>2851558.0199999996</v>
      </c>
    </row>
    <row r="55" spans="1:11" x14ac:dyDescent="0.25">
      <c r="A55" s="48" t="s">
        <v>258</v>
      </c>
      <c r="B55" s="49" t="s">
        <v>188</v>
      </c>
      <c r="C55" s="112" t="s">
        <v>259</v>
      </c>
      <c r="D55" s="113">
        <v>359373.42</v>
      </c>
      <c r="E55" s="113">
        <v>260949.26</v>
      </c>
      <c r="F55" s="114">
        <v>98424.16</v>
      </c>
      <c r="G55" s="123"/>
    </row>
    <row r="56" spans="1:11" x14ac:dyDescent="0.25">
      <c r="A56" s="48" t="s">
        <v>260</v>
      </c>
      <c r="B56" s="49" t="s">
        <v>188</v>
      </c>
      <c r="C56" s="112" t="s">
        <v>261</v>
      </c>
      <c r="D56" s="113">
        <v>359373.42</v>
      </c>
      <c r="E56" s="113">
        <v>260949.26</v>
      </c>
      <c r="F56" s="114">
        <v>98424.16</v>
      </c>
      <c r="G56" s="123"/>
    </row>
    <row r="57" spans="1:11" ht="45.75" x14ac:dyDescent="0.25">
      <c r="A57" s="48" t="s">
        <v>262</v>
      </c>
      <c r="B57" s="49" t="s">
        <v>188</v>
      </c>
      <c r="C57" s="112" t="s">
        <v>263</v>
      </c>
      <c r="D57" s="113">
        <v>342800</v>
      </c>
      <c r="E57" s="113">
        <v>244375.84</v>
      </c>
      <c r="F57" s="114">
        <v>98424.16</v>
      </c>
      <c r="G57" s="123"/>
    </row>
    <row r="58" spans="1:11" ht="45.75" x14ac:dyDescent="0.25">
      <c r="A58" s="48" t="s">
        <v>194</v>
      </c>
      <c r="B58" s="49" t="s">
        <v>188</v>
      </c>
      <c r="C58" s="112" t="s">
        <v>264</v>
      </c>
      <c r="D58" s="113">
        <v>316700</v>
      </c>
      <c r="E58" s="113">
        <v>238375.84</v>
      </c>
      <c r="F58" s="114">
        <v>78324.160000000003</v>
      </c>
      <c r="G58" s="123"/>
    </row>
    <row r="59" spans="1:11" x14ac:dyDescent="0.25">
      <c r="A59" s="48" t="s">
        <v>196</v>
      </c>
      <c r="B59" s="49" t="s">
        <v>188</v>
      </c>
      <c r="C59" s="112" t="s">
        <v>265</v>
      </c>
      <c r="D59" s="113">
        <v>243200</v>
      </c>
      <c r="E59" s="113">
        <v>181307.15</v>
      </c>
      <c r="F59" s="114">
        <v>61892.85</v>
      </c>
      <c r="G59" s="123"/>
    </row>
    <row r="60" spans="1:11" ht="34.5" x14ac:dyDescent="0.25">
      <c r="A60" s="48" t="s">
        <v>198</v>
      </c>
      <c r="B60" s="49" t="s">
        <v>188</v>
      </c>
      <c r="C60" s="112" t="s">
        <v>266</v>
      </c>
      <c r="D60" s="113">
        <v>73500</v>
      </c>
      <c r="E60" s="113">
        <v>57068.69</v>
      </c>
      <c r="F60" s="114">
        <v>16431.310000000001</v>
      </c>
      <c r="G60" s="123"/>
    </row>
    <row r="61" spans="1:11" ht="23.25" x14ac:dyDescent="0.25">
      <c r="A61" s="48" t="s">
        <v>222</v>
      </c>
      <c r="B61" s="49" t="s">
        <v>188</v>
      </c>
      <c r="C61" s="112" t="s">
        <v>267</v>
      </c>
      <c r="D61" s="113">
        <v>26100</v>
      </c>
      <c r="E61" s="113">
        <v>6000</v>
      </c>
      <c r="F61" s="114">
        <v>20100</v>
      </c>
      <c r="G61" s="123"/>
    </row>
    <row r="62" spans="1:11" x14ac:dyDescent="0.25">
      <c r="A62" s="48" t="s">
        <v>224</v>
      </c>
      <c r="B62" s="49" t="s">
        <v>188</v>
      </c>
      <c r="C62" s="112" t="s">
        <v>268</v>
      </c>
      <c r="D62" s="113">
        <v>13000</v>
      </c>
      <c r="E62" s="113">
        <v>3000</v>
      </c>
      <c r="F62" s="114">
        <v>10000</v>
      </c>
      <c r="G62" s="123"/>
    </row>
    <row r="63" spans="1:11" x14ac:dyDescent="0.25">
      <c r="A63" s="48" t="s">
        <v>226</v>
      </c>
      <c r="B63" s="49" t="s">
        <v>188</v>
      </c>
      <c r="C63" s="112" t="s">
        <v>269</v>
      </c>
      <c r="D63" s="113">
        <v>13100</v>
      </c>
      <c r="E63" s="113">
        <v>3000</v>
      </c>
      <c r="F63" s="114">
        <v>10100</v>
      </c>
      <c r="G63" s="123"/>
    </row>
    <row r="64" spans="1:11" ht="34.5" x14ac:dyDescent="0.25">
      <c r="A64" s="48" t="s">
        <v>270</v>
      </c>
      <c r="B64" s="49" t="s">
        <v>188</v>
      </c>
      <c r="C64" s="112" t="s">
        <v>271</v>
      </c>
      <c r="D64" s="113">
        <v>16573.419999999998</v>
      </c>
      <c r="E64" s="113">
        <v>16573.419999999998</v>
      </c>
      <c r="F64" s="114" t="s">
        <v>47</v>
      </c>
      <c r="G64" s="123"/>
    </row>
    <row r="65" spans="1:7" ht="45.75" x14ac:dyDescent="0.25">
      <c r="A65" s="48" t="s">
        <v>194</v>
      </c>
      <c r="B65" s="49" t="s">
        <v>188</v>
      </c>
      <c r="C65" s="112" t="s">
        <v>272</v>
      </c>
      <c r="D65" s="113">
        <v>16573.419999999998</v>
      </c>
      <c r="E65" s="113">
        <v>16573.419999999998</v>
      </c>
      <c r="F65" s="114" t="s">
        <v>47</v>
      </c>
      <c r="G65" s="123"/>
    </row>
    <row r="66" spans="1:7" x14ac:dyDescent="0.25">
      <c r="A66" s="48" t="s">
        <v>196</v>
      </c>
      <c r="B66" s="49" t="s">
        <v>188</v>
      </c>
      <c r="C66" s="112" t="s">
        <v>273</v>
      </c>
      <c r="D66" s="113">
        <v>12729.2</v>
      </c>
      <c r="E66" s="113">
        <v>12729.2</v>
      </c>
      <c r="F66" s="114" t="s">
        <v>47</v>
      </c>
      <c r="G66" s="123"/>
    </row>
    <row r="67" spans="1:7" ht="34.5" x14ac:dyDescent="0.25">
      <c r="A67" s="48" t="s">
        <v>198</v>
      </c>
      <c r="B67" s="49" t="s">
        <v>188</v>
      </c>
      <c r="C67" s="112" t="s">
        <v>274</v>
      </c>
      <c r="D67" s="113">
        <v>3844.22</v>
      </c>
      <c r="E67" s="113">
        <v>3844.22</v>
      </c>
      <c r="F67" s="114" t="s">
        <v>47</v>
      </c>
      <c r="G67" s="123"/>
    </row>
    <row r="68" spans="1:7" ht="23.25" x14ac:dyDescent="0.25">
      <c r="A68" s="48" t="s">
        <v>275</v>
      </c>
      <c r="B68" s="49" t="s">
        <v>188</v>
      </c>
      <c r="C68" s="112" t="s">
        <v>276</v>
      </c>
      <c r="D68" s="113">
        <v>5000</v>
      </c>
      <c r="E68" s="113">
        <v>333</v>
      </c>
      <c r="F68" s="114">
        <v>4667</v>
      </c>
      <c r="G68" s="123"/>
    </row>
    <row r="69" spans="1:7" ht="23.25" x14ac:dyDescent="0.25">
      <c r="A69" s="48" t="s">
        <v>277</v>
      </c>
      <c r="B69" s="49" t="s">
        <v>188</v>
      </c>
      <c r="C69" s="112" t="s">
        <v>278</v>
      </c>
      <c r="D69" s="113">
        <v>5000</v>
      </c>
      <c r="E69" s="113">
        <v>333</v>
      </c>
      <c r="F69" s="114">
        <v>4667</v>
      </c>
      <c r="G69" s="123"/>
    </row>
    <row r="70" spans="1:7" ht="45.75" x14ac:dyDescent="0.25">
      <c r="A70" s="48" t="s">
        <v>279</v>
      </c>
      <c r="B70" s="49" t="s">
        <v>188</v>
      </c>
      <c r="C70" s="112" t="s">
        <v>280</v>
      </c>
      <c r="D70" s="113">
        <v>5000</v>
      </c>
      <c r="E70" s="113">
        <v>333</v>
      </c>
      <c r="F70" s="114">
        <v>4667</v>
      </c>
      <c r="G70" s="123"/>
    </row>
    <row r="71" spans="1:7" ht="45.75" x14ac:dyDescent="0.25">
      <c r="A71" s="48" t="s">
        <v>194</v>
      </c>
      <c r="B71" s="49" t="s">
        <v>188</v>
      </c>
      <c r="C71" s="112" t="s">
        <v>281</v>
      </c>
      <c r="D71" s="113">
        <v>4000</v>
      </c>
      <c r="E71" s="113">
        <v>333</v>
      </c>
      <c r="F71" s="114">
        <v>3667</v>
      </c>
      <c r="G71" s="123"/>
    </row>
    <row r="72" spans="1:7" ht="23.25" x14ac:dyDescent="0.25">
      <c r="A72" s="48" t="s">
        <v>282</v>
      </c>
      <c r="B72" s="49" t="s">
        <v>188</v>
      </c>
      <c r="C72" s="112" t="s">
        <v>283</v>
      </c>
      <c r="D72" s="113">
        <v>4000</v>
      </c>
      <c r="E72" s="113">
        <v>333</v>
      </c>
      <c r="F72" s="114">
        <v>3667</v>
      </c>
      <c r="G72" s="123"/>
    </row>
    <row r="73" spans="1:7" ht="23.25" x14ac:dyDescent="0.25">
      <c r="A73" s="48" t="s">
        <v>222</v>
      </c>
      <c r="B73" s="49" t="s">
        <v>188</v>
      </c>
      <c r="C73" s="112" t="s">
        <v>284</v>
      </c>
      <c r="D73" s="113">
        <v>1000</v>
      </c>
      <c r="E73" s="113" t="s">
        <v>47</v>
      </c>
      <c r="F73" s="114">
        <v>1000</v>
      </c>
      <c r="G73" s="123"/>
    </row>
    <row r="74" spans="1:7" x14ac:dyDescent="0.25">
      <c r="A74" s="48" t="s">
        <v>224</v>
      </c>
      <c r="B74" s="49" t="s">
        <v>188</v>
      </c>
      <c r="C74" s="112" t="s">
        <v>285</v>
      </c>
      <c r="D74" s="113">
        <v>1000</v>
      </c>
      <c r="E74" s="113" t="s">
        <v>47</v>
      </c>
      <c r="F74" s="114">
        <v>1000</v>
      </c>
      <c r="G74" s="123"/>
    </row>
    <row r="75" spans="1:7" x14ac:dyDescent="0.25">
      <c r="A75" s="48" t="s">
        <v>286</v>
      </c>
      <c r="B75" s="49" t="s">
        <v>188</v>
      </c>
      <c r="C75" s="112" t="s">
        <v>287</v>
      </c>
      <c r="D75" s="113">
        <v>2100000</v>
      </c>
      <c r="E75" s="113">
        <v>1680476.75</v>
      </c>
      <c r="F75" s="114">
        <v>419523.25</v>
      </c>
      <c r="G75" s="123"/>
    </row>
    <row r="76" spans="1:7" x14ac:dyDescent="0.25">
      <c r="A76" s="48" t="s">
        <v>288</v>
      </c>
      <c r="B76" s="49" t="s">
        <v>188</v>
      </c>
      <c r="C76" s="112" t="s">
        <v>289</v>
      </c>
      <c r="D76" s="113">
        <v>2050000</v>
      </c>
      <c r="E76" s="113">
        <v>1652476.75</v>
      </c>
      <c r="F76" s="114">
        <v>397523.25</v>
      </c>
      <c r="G76" s="123"/>
    </row>
    <row r="77" spans="1:7" ht="34.5" x14ac:dyDescent="0.25">
      <c r="A77" s="48" t="s">
        <v>290</v>
      </c>
      <c r="B77" s="49" t="s">
        <v>188</v>
      </c>
      <c r="C77" s="112" t="s">
        <v>291</v>
      </c>
      <c r="D77" s="113">
        <v>2050000</v>
      </c>
      <c r="E77" s="113">
        <v>1652476.75</v>
      </c>
      <c r="F77" s="114">
        <v>397523.25</v>
      </c>
      <c r="G77" s="123"/>
    </row>
    <row r="78" spans="1:7" ht="23.25" x14ac:dyDescent="0.25">
      <c r="A78" s="48" t="s">
        <v>222</v>
      </c>
      <c r="B78" s="49" t="s">
        <v>188</v>
      </c>
      <c r="C78" s="112" t="s">
        <v>292</v>
      </c>
      <c r="D78" s="113">
        <v>2050000</v>
      </c>
      <c r="E78" s="113">
        <v>1652476.75</v>
      </c>
      <c r="F78" s="114">
        <v>397523.25</v>
      </c>
      <c r="G78" s="123"/>
    </row>
    <row r="79" spans="1:7" x14ac:dyDescent="0.25">
      <c r="A79" s="48" t="s">
        <v>224</v>
      </c>
      <c r="B79" s="49" t="s">
        <v>188</v>
      </c>
      <c r="C79" s="112" t="s">
        <v>293</v>
      </c>
      <c r="D79" s="113">
        <v>2050000</v>
      </c>
      <c r="E79" s="113">
        <v>1652476.75</v>
      </c>
      <c r="F79" s="114">
        <v>397523.25</v>
      </c>
      <c r="G79" s="123"/>
    </row>
    <row r="80" spans="1:7" x14ac:dyDescent="0.25">
      <c r="A80" s="48" t="s">
        <v>294</v>
      </c>
      <c r="B80" s="49" t="s">
        <v>188</v>
      </c>
      <c r="C80" s="112" t="s">
        <v>295</v>
      </c>
      <c r="D80" s="113">
        <v>50000</v>
      </c>
      <c r="E80" s="113">
        <v>28000</v>
      </c>
      <c r="F80" s="114">
        <v>22000</v>
      </c>
      <c r="G80" s="123"/>
    </row>
    <row r="81" spans="1:7" ht="34.5" x14ac:dyDescent="0.25">
      <c r="A81" s="48" t="s">
        <v>296</v>
      </c>
      <c r="B81" s="49" t="s">
        <v>188</v>
      </c>
      <c r="C81" s="112" t="s">
        <v>297</v>
      </c>
      <c r="D81" s="113">
        <v>50000</v>
      </c>
      <c r="E81" s="113">
        <v>28000</v>
      </c>
      <c r="F81" s="114">
        <v>22000</v>
      </c>
      <c r="G81" s="123"/>
    </row>
    <row r="82" spans="1:7" ht="23.25" x14ac:dyDescent="0.25">
      <c r="A82" s="48" t="s">
        <v>222</v>
      </c>
      <c r="B82" s="49" t="s">
        <v>188</v>
      </c>
      <c r="C82" s="112" t="s">
        <v>298</v>
      </c>
      <c r="D82" s="113">
        <v>50000</v>
      </c>
      <c r="E82" s="113">
        <v>28000</v>
      </c>
      <c r="F82" s="114">
        <v>22000</v>
      </c>
      <c r="G82" s="123"/>
    </row>
    <row r="83" spans="1:7" x14ac:dyDescent="0.25">
      <c r="A83" s="48" t="s">
        <v>224</v>
      </c>
      <c r="B83" s="49" t="s">
        <v>188</v>
      </c>
      <c r="C83" s="112" t="s">
        <v>299</v>
      </c>
      <c r="D83" s="113">
        <v>50000</v>
      </c>
      <c r="E83" s="113">
        <v>28000</v>
      </c>
      <c r="F83" s="114">
        <v>22000</v>
      </c>
      <c r="G83" s="123"/>
    </row>
    <row r="84" spans="1:7" x14ac:dyDescent="0.25">
      <c r="A84" s="48" t="s">
        <v>300</v>
      </c>
      <c r="B84" s="49" t="s">
        <v>188</v>
      </c>
      <c r="C84" s="112" t="s">
        <v>301</v>
      </c>
      <c r="D84" s="113">
        <v>2733626.84</v>
      </c>
      <c r="E84" s="113">
        <v>2453000.29</v>
      </c>
      <c r="F84" s="114">
        <v>280626.55</v>
      </c>
      <c r="G84" s="123"/>
    </row>
    <row r="85" spans="1:7" x14ac:dyDescent="0.25">
      <c r="A85" s="48" t="s">
        <v>302</v>
      </c>
      <c r="B85" s="49" t="s">
        <v>188</v>
      </c>
      <c r="C85" s="112" t="s">
        <v>303</v>
      </c>
      <c r="D85" s="113">
        <v>11550</v>
      </c>
      <c r="E85" s="113">
        <v>8035.5</v>
      </c>
      <c r="F85" s="114">
        <v>3514.5</v>
      </c>
      <c r="G85" s="123"/>
    </row>
    <row r="86" spans="1:7" ht="34.5" x14ac:dyDescent="0.25">
      <c r="A86" s="48" t="s">
        <v>304</v>
      </c>
      <c r="B86" s="49" t="s">
        <v>188</v>
      </c>
      <c r="C86" s="112" t="s">
        <v>305</v>
      </c>
      <c r="D86" s="113">
        <v>11550</v>
      </c>
      <c r="E86" s="113">
        <v>8035.5</v>
      </c>
      <c r="F86" s="114">
        <v>3514.5</v>
      </c>
      <c r="G86" s="123"/>
    </row>
    <row r="87" spans="1:7" ht="23.25" x14ac:dyDescent="0.25">
      <c r="A87" s="48" t="s">
        <v>222</v>
      </c>
      <c r="B87" s="49" t="s">
        <v>188</v>
      </c>
      <c r="C87" s="112" t="s">
        <v>306</v>
      </c>
      <c r="D87" s="113">
        <v>11550</v>
      </c>
      <c r="E87" s="113">
        <v>8035.5</v>
      </c>
      <c r="F87" s="114">
        <v>3514.5</v>
      </c>
      <c r="G87" s="123"/>
    </row>
    <row r="88" spans="1:7" x14ac:dyDescent="0.25">
      <c r="A88" s="48" t="s">
        <v>224</v>
      </c>
      <c r="B88" s="49" t="s">
        <v>188</v>
      </c>
      <c r="C88" s="112" t="s">
        <v>307</v>
      </c>
      <c r="D88" s="113">
        <v>11550</v>
      </c>
      <c r="E88" s="113">
        <v>8035.5</v>
      </c>
      <c r="F88" s="114">
        <v>3514.5</v>
      </c>
      <c r="G88" s="123"/>
    </row>
    <row r="89" spans="1:7" x14ac:dyDescent="0.25">
      <c r="A89" s="48" t="s">
        <v>308</v>
      </c>
      <c r="B89" s="49" t="s">
        <v>188</v>
      </c>
      <c r="C89" s="112" t="s">
        <v>309</v>
      </c>
      <c r="D89" s="113">
        <v>2722076.84</v>
      </c>
      <c r="E89" s="113">
        <v>2444964.79</v>
      </c>
      <c r="F89" s="114">
        <v>277112.05</v>
      </c>
      <c r="G89" s="123"/>
    </row>
    <row r="90" spans="1:7" ht="34.5" x14ac:dyDescent="0.25">
      <c r="A90" s="48" t="s">
        <v>310</v>
      </c>
      <c r="B90" s="49" t="s">
        <v>188</v>
      </c>
      <c r="C90" s="112" t="s">
        <v>311</v>
      </c>
      <c r="D90" s="113">
        <v>439861.17</v>
      </c>
      <c r="E90" s="113">
        <v>325512.84000000003</v>
      </c>
      <c r="F90" s="114">
        <v>114348.33</v>
      </c>
      <c r="G90" s="123"/>
    </row>
    <row r="91" spans="1:7" ht="23.25" x14ac:dyDescent="0.25">
      <c r="A91" s="48" t="s">
        <v>222</v>
      </c>
      <c r="B91" s="49" t="s">
        <v>188</v>
      </c>
      <c r="C91" s="112" t="s">
        <v>312</v>
      </c>
      <c r="D91" s="113">
        <v>439861.17</v>
      </c>
      <c r="E91" s="113">
        <v>325512.84000000003</v>
      </c>
      <c r="F91" s="114">
        <v>114348.33</v>
      </c>
      <c r="G91" s="123"/>
    </row>
    <row r="92" spans="1:7" x14ac:dyDescent="0.25">
      <c r="A92" s="48" t="s">
        <v>224</v>
      </c>
      <c r="B92" s="49" t="s">
        <v>188</v>
      </c>
      <c r="C92" s="112" t="s">
        <v>313</v>
      </c>
      <c r="D92" s="113">
        <v>439861.17</v>
      </c>
      <c r="E92" s="113">
        <v>325512.84000000003</v>
      </c>
      <c r="F92" s="114">
        <v>114348.33</v>
      </c>
      <c r="G92" s="123">
        <v>100</v>
      </c>
    </row>
    <row r="93" spans="1:7" ht="23.25" x14ac:dyDescent="0.25">
      <c r="A93" s="48" t="s">
        <v>314</v>
      </c>
      <c r="B93" s="49" t="s">
        <v>188</v>
      </c>
      <c r="C93" s="112" t="s">
        <v>315</v>
      </c>
      <c r="D93" s="113">
        <v>50000</v>
      </c>
      <c r="E93" s="113">
        <v>29190</v>
      </c>
      <c r="F93" s="114">
        <v>20810</v>
      </c>
      <c r="G93" s="123"/>
    </row>
    <row r="94" spans="1:7" ht="23.25" x14ac:dyDescent="0.25">
      <c r="A94" s="48" t="s">
        <v>222</v>
      </c>
      <c r="B94" s="49" t="s">
        <v>188</v>
      </c>
      <c r="C94" s="112" t="s">
        <v>316</v>
      </c>
      <c r="D94" s="113">
        <v>50000</v>
      </c>
      <c r="E94" s="113">
        <v>29190</v>
      </c>
      <c r="F94" s="114">
        <v>20810</v>
      </c>
      <c r="G94" s="123"/>
    </row>
    <row r="95" spans="1:7" x14ac:dyDescent="0.25">
      <c r="A95" s="48" t="s">
        <v>224</v>
      </c>
      <c r="B95" s="49" t="s">
        <v>188</v>
      </c>
      <c r="C95" s="112" t="s">
        <v>317</v>
      </c>
      <c r="D95" s="113">
        <v>50000</v>
      </c>
      <c r="E95" s="113">
        <v>29190</v>
      </c>
      <c r="F95" s="114">
        <v>20810</v>
      </c>
      <c r="G95" s="123"/>
    </row>
    <row r="96" spans="1:7" ht="34.5" x14ac:dyDescent="0.25">
      <c r="A96" s="48" t="s">
        <v>318</v>
      </c>
      <c r="B96" s="49" t="s">
        <v>188</v>
      </c>
      <c r="C96" s="112" t="s">
        <v>319</v>
      </c>
      <c r="D96" s="113">
        <v>599165</v>
      </c>
      <c r="E96" s="113">
        <v>599165</v>
      </c>
      <c r="F96" s="114" t="s">
        <v>47</v>
      </c>
      <c r="G96" s="123"/>
    </row>
    <row r="97" spans="1:7" ht="23.25" x14ac:dyDescent="0.25">
      <c r="A97" s="48" t="s">
        <v>222</v>
      </c>
      <c r="B97" s="49" t="s">
        <v>188</v>
      </c>
      <c r="C97" s="112" t="s">
        <v>320</v>
      </c>
      <c r="D97" s="113">
        <v>599165</v>
      </c>
      <c r="E97" s="113">
        <v>599165</v>
      </c>
      <c r="F97" s="114" t="s">
        <v>47</v>
      </c>
      <c r="G97" s="123"/>
    </row>
    <row r="98" spans="1:7" x14ac:dyDescent="0.25">
      <c r="A98" s="48" t="s">
        <v>224</v>
      </c>
      <c r="B98" s="49" t="s">
        <v>188</v>
      </c>
      <c r="C98" s="112" t="s">
        <v>321</v>
      </c>
      <c r="D98" s="113">
        <v>599165</v>
      </c>
      <c r="E98" s="113">
        <v>599165</v>
      </c>
      <c r="F98" s="114" t="s">
        <v>47</v>
      </c>
      <c r="G98" s="123"/>
    </row>
    <row r="99" spans="1:7" ht="34.5" x14ac:dyDescent="0.25">
      <c r="A99" s="48" t="s">
        <v>322</v>
      </c>
      <c r="B99" s="49" t="s">
        <v>188</v>
      </c>
      <c r="C99" s="112" t="s">
        <v>323</v>
      </c>
      <c r="D99" s="113">
        <v>45000</v>
      </c>
      <c r="E99" s="113" t="s">
        <v>47</v>
      </c>
      <c r="F99" s="114">
        <v>45000</v>
      </c>
      <c r="G99" s="123"/>
    </row>
    <row r="100" spans="1:7" ht="23.25" x14ac:dyDescent="0.25">
      <c r="A100" s="48" t="s">
        <v>222</v>
      </c>
      <c r="B100" s="49" t="s">
        <v>188</v>
      </c>
      <c r="C100" s="112" t="s">
        <v>324</v>
      </c>
      <c r="D100" s="113">
        <v>45000</v>
      </c>
      <c r="E100" s="113" t="s">
        <v>47</v>
      </c>
      <c r="F100" s="114">
        <v>45000</v>
      </c>
      <c r="G100" s="123"/>
    </row>
    <row r="101" spans="1:7" x14ac:dyDescent="0.25">
      <c r="A101" s="48" t="s">
        <v>224</v>
      </c>
      <c r="B101" s="49" t="s">
        <v>188</v>
      </c>
      <c r="C101" s="112" t="s">
        <v>325</v>
      </c>
      <c r="D101" s="113">
        <v>45000</v>
      </c>
      <c r="E101" s="113" t="s">
        <v>47</v>
      </c>
      <c r="F101" s="114">
        <v>45000</v>
      </c>
      <c r="G101" s="123">
        <v>45</v>
      </c>
    </row>
    <row r="102" spans="1:7" ht="57" x14ac:dyDescent="0.25">
      <c r="A102" s="48" t="s">
        <v>326</v>
      </c>
      <c r="B102" s="49" t="s">
        <v>188</v>
      </c>
      <c r="C102" s="112" t="s">
        <v>327</v>
      </c>
      <c r="D102" s="113">
        <v>60000</v>
      </c>
      <c r="E102" s="113">
        <v>19234</v>
      </c>
      <c r="F102" s="114">
        <v>40766</v>
      </c>
      <c r="G102" s="123"/>
    </row>
    <row r="103" spans="1:7" ht="23.25" x14ac:dyDescent="0.25">
      <c r="A103" s="48" t="s">
        <v>222</v>
      </c>
      <c r="B103" s="49" t="s">
        <v>188</v>
      </c>
      <c r="C103" s="112" t="s">
        <v>328</v>
      </c>
      <c r="D103" s="113">
        <v>60000</v>
      </c>
      <c r="E103" s="113">
        <v>19234</v>
      </c>
      <c r="F103" s="114">
        <v>40766</v>
      </c>
      <c r="G103" s="123"/>
    </row>
    <row r="104" spans="1:7" x14ac:dyDescent="0.25">
      <c r="A104" s="48" t="s">
        <v>224</v>
      </c>
      <c r="B104" s="49" t="s">
        <v>188</v>
      </c>
      <c r="C104" s="112" t="s">
        <v>329</v>
      </c>
      <c r="D104" s="113">
        <v>60000</v>
      </c>
      <c r="E104" s="113">
        <v>19234</v>
      </c>
      <c r="F104" s="114">
        <v>40766</v>
      </c>
      <c r="G104" s="123"/>
    </row>
    <row r="105" spans="1:7" ht="45.75" x14ac:dyDescent="0.25">
      <c r="A105" s="48" t="s">
        <v>330</v>
      </c>
      <c r="B105" s="49" t="s">
        <v>188</v>
      </c>
      <c r="C105" s="112" t="s">
        <v>331</v>
      </c>
      <c r="D105" s="113">
        <v>140000</v>
      </c>
      <c r="E105" s="113">
        <v>83812.28</v>
      </c>
      <c r="F105" s="114">
        <v>56187.72</v>
      </c>
      <c r="G105" s="123"/>
    </row>
    <row r="106" spans="1:7" ht="23.25" x14ac:dyDescent="0.25">
      <c r="A106" s="48" t="s">
        <v>222</v>
      </c>
      <c r="B106" s="49" t="s">
        <v>188</v>
      </c>
      <c r="C106" s="112" t="s">
        <v>332</v>
      </c>
      <c r="D106" s="113">
        <v>140000</v>
      </c>
      <c r="E106" s="113">
        <v>83812.28</v>
      </c>
      <c r="F106" s="114">
        <v>56187.72</v>
      </c>
      <c r="G106" s="123"/>
    </row>
    <row r="107" spans="1:7" x14ac:dyDescent="0.25">
      <c r="A107" s="48" t="s">
        <v>226</v>
      </c>
      <c r="B107" s="49" t="s">
        <v>188</v>
      </c>
      <c r="C107" s="112" t="s">
        <v>333</v>
      </c>
      <c r="D107" s="113">
        <v>140000</v>
      </c>
      <c r="E107" s="113">
        <v>83812.28</v>
      </c>
      <c r="F107" s="114">
        <v>56187.72</v>
      </c>
      <c r="G107" s="123"/>
    </row>
    <row r="108" spans="1:7" ht="57" x14ac:dyDescent="0.25">
      <c r="A108" s="48" t="s">
        <v>334</v>
      </c>
      <c r="B108" s="49" t="s">
        <v>188</v>
      </c>
      <c r="C108" s="112" t="s">
        <v>335</v>
      </c>
      <c r="D108" s="113">
        <v>119442.5</v>
      </c>
      <c r="E108" s="113">
        <v>119442.5</v>
      </c>
      <c r="F108" s="114" t="s">
        <v>47</v>
      </c>
      <c r="G108" s="123"/>
    </row>
    <row r="109" spans="1:7" ht="23.25" x14ac:dyDescent="0.25">
      <c r="A109" s="48" t="s">
        <v>222</v>
      </c>
      <c r="B109" s="49" t="s">
        <v>188</v>
      </c>
      <c r="C109" s="112" t="s">
        <v>336</v>
      </c>
      <c r="D109" s="113">
        <v>119442.5</v>
      </c>
      <c r="E109" s="113">
        <v>119442.5</v>
      </c>
      <c r="F109" s="114" t="s">
        <v>47</v>
      </c>
      <c r="G109" s="123"/>
    </row>
    <row r="110" spans="1:7" x14ac:dyDescent="0.25">
      <c r="A110" s="48" t="s">
        <v>224</v>
      </c>
      <c r="B110" s="49" t="s">
        <v>188</v>
      </c>
      <c r="C110" s="112" t="s">
        <v>337</v>
      </c>
      <c r="D110" s="113">
        <v>119442.5</v>
      </c>
      <c r="E110" s="113">
        <v>119442.5</v>
      </c>
      <c r="F110" s="114" t="s">
        <v>47</v>
      </c>
      <c r="G110" s="123"/>
    </row>
    <row r="111" spans="1:7" x14ac:dyDescent="0.25">
      <c r="A111" s="48" t="s">
        <v>338</v>
      </c>
      <c r="B111" s="49" t="s">
        <v>188</v>
      </c>
      <c r="C111" s="112" t="s">
        <v>339</v>
      </c>
      <c r="D111" s="113">
        <v>1268608.17</v>
      </c>
      <c r="E111" s="113">
        <v>1268608.17</v>
      </c>
      <c r="F111" s="114" t="s">
        <v>47</v>
      </c>
      <c r="G111" s="123"/>
    </row>
    <row r="112" spans="1:7" ht="23.25" x14ac:dyDescent="0.25">
      <c r="A112" s="48" t="s">
        <v>222</v>
      </c>
      <c r="B112" s="49" t="s">
        <v>188</v>
      </c>
      <c r="C112" s="112" t="s">
        <v>340</v>
      </c>
      <c r="D112" s="113">
        <v>1268608.17</v>
      </c>
      <c r="E112" s="113">
        <v>1268608.17</v>
      </c>
      <c r="F112" s="114" t="s">
        <v>47</v>
      </c>
      <c r="G112" s="123"/>
    </row>
    <row r="113" spans="1:8" x14ac:dyDescent="0.25">
      <c r="A113" s="48" t="s">
        <v>224</v>
      </c>
      <c r="B113" s="49" t="s">
        <v>188</v>
      </c>
      <c r="C113" s="112" t="s">
        <v>341</v>
      </c>
      <c r="D113" s="113">
        <v>1268608.17</v>
      </c>
      <c r="E113" s="113">
        <v>1268608.17</v>
      </c>
      <c r="F113" s="114" t="s">
        <v>47</v>
      </c>
      <c r="G113" s="123"/>
    </row>
    <row r="114" spans="1:8" x14ac:dyDescent="0.25">
      <c r="A114" s="48" t="s">
        <v>342</v>
      </c>
      <c r="B114" s="49" t="s">
        <v>188</v>
      </c>
      <c r="C114" s="112" t="s">
        <v>343</v>
      </c>
      <c r="D114" s="113">
        <v>2952032.72</v>
      </c>
      <c r="E114" s="113">
        <v>1836217.96</v>
      </c>
      <c r="F114" s="114">
        <v>1115814.76</v>
      </c>
      <c r="G114" s="123"/>
    </row>
    <row r="115" spans="1:8" x14ac:dyDescent="0.25">
      <c r="A115" s="48" t="s">
        <v>344</v>
      </c>
      <c r="B115" s="49" t="s">
        <v>188</v>
      </c>
      <c r="C115" s="112" t="s">
        <v>345</v>
      </c>
      <c r="D115" s="113">
        <v>2952032.72</v>
      </c>
      <c r="E115" s="113">
        <v>1836217.96</v>
      </c>
      <c r="F115" s="114">
        <v>1115814.76</v>
      </c>
      <c r="G115" s="123"/>
    </row>
    <row r="116" spans="1:8" ht="45.75" x14ac:dyDescent="0.25">
      <c r="A116" s="48" t="s">
        <v>346</v>
      </c>
      <c r="B116" s="49" t="s">
        <v>188</v>
      </c>
      <c r="C116" s="112" t="s">
        <v>347</v>
      </c>
      <c r="D116" s="113">
        <v>2907000</v>
      </c>
      <c r="E116" s="113">
        <v>1830717.96</v>
      </c>
      <c r="F116" s="114">
        <v>1076282.04</v>
      </c>
      <c r="G116" s="123"/>
    </row>
    <row r="117" spans="1:8" ht="45.75" x14ac:dyDescent="0.25">
      <c r="A117" s="48" t="s">
        <v>194</v>
      </c>
      <c r="B117" s="49" t="s">
        <v>188</v>
      </c>
      <c r="C117" s="112" t="s">
        <v>348</v>
      </c>
      <c r="D117" s="113">
        <v>1967000</v>
      </c>
      <c r="E117" s="113">
        <v>1409087.95</v>
      </c>
      <c r="F117" s="114">
        <v>557912.05000000005</v>
      </c>
      <c r="G117" s="123"/>
    </row>
    <row r="118" spans="1:8" x14ac:dyDescent="0.25">
      <c r="A118" s="48" t="s">
        <v>349</v>
      </c>
      <c r="B118" s="49" t="s">
        <v>188</v>
      </c>
      <c r="C118" s="112" t="s">
        <v>350</v>
      </c>
      <c r="D118" s="113">
        <v>1510000</v>
      </c>
      <c r="E118" s="113">
        <v>1083230.1399999999</v>
      </c>
      <c r="F118" s="114">
        <v>426769.86</v>
      </c>
      <c r="G118" s="121">
        <f>D118+D128</f>
        <v>1539211</v>
      </c>
      <c r="H118" s="121">
        <f>E118+E128</f>
        <v>1083230.1399999999</v>
      </c>
    </row>
    <row r="119" spans="1:8" ht="23.25" x14ac:dyDescent="0.25">
      <c r="A119" s="48" t="s">
        <v>351</v>
      </c>
      <c r="B119" s="49" t="s">
        <v>188</v>
      </c>
      <c r="C119" s="112" t="s">
        <v>352</v>
      </c>
      <c r="D119" s="113">
        <v>1000</v>
      </c>
      <c r="E119" s="113" t="s">
        <v>47</v>
      </c>
      <c r="F119" s="114">
        <v>1000</v>
      </c>
      <c r="G119" s="121">
        <f>D120+D129</f>
        <v>464821.72</v>
      </c>
      <c r="H119" s="121">
        <f>E120+E129</f>
        <v>325857.81</v>
      </c>
    </row>
    <row r="120" spans="1:8" ht="34.5" x14ac:dyDescent="0.25">
      <c r="A120" s="48" t="s">
        <v>353</v>
      </c>
      <c r="B120" s="49" t="s">
        <v>188</v>
      </c>
      <c r="C120" s="112" t="s">
        <v>354</v>
      </c>
      <c r="D120" s="113">
        <v>456000</v>
      </c>
      <c r="E120" s="113">
        <v>325857.81</v>
      </c>
      <c r="F120" s="114">
        <v>130142.19</v>
      </c>
      <c r="G120" s="123"/>
    </row>
    <row r="121" spans="1:8" ht="23.25" x14ac:dyDescent="0.25">
      <c r="A121" s="48" t="s">
        <v>222</v>
      </c>
      <c r="B121" s="49" t="s">
        <v>188</v>
      </c>
      <c r="C121" s="112" t="s">
        <v>355</v>
      </c>
      <c r="D121" s="113">
        <v>939000</v>
      </c>
      <c r="E121" s="113">
        <v>421630.01</v>
      </c>
      <c r="F121" s="114">
        <v>517369.99</v>
      </c>
      <c r="G121" s="123"/>
    </row>
    <row r="122" spans="1:8" x14ac:dyDescent="0.25">
      <c r="A122" s="48" t="s">
        <v>224</v>
      </c>
      <c r="B122" s="49" t="s">
        <v>188</v>
      </c>
      <c r="C122" s="112" t="s">
        <v>356</v>
      </c>
      <c r="D122" s="113">
        <v>439000</v>
      </c>
      <c r="E122" s="113">
        <v>69675.87</v>
      </c>
      <c r="F122" s="114">
        <v>369324.13</v>
      </c>
      <c r="G122" s="123">
        <v>300</v>
      </c>
    </row>
    <row r="123" spans="1:8" x14ac:dyDescent="0.25">
      <c r="A123" s="48" t="s">
        <v>226</v>
      </c>
      <c r="B123" s="49" t="s">
        <v>188</v>
      </c>
      <c r="C123" s="112" t="s">
        <v>357</v>
      </c>
      <c r="D123" s="113">
        <v>500000</v>
      </c>
      <c r="E123" s="113">
        <v>351954.14</v>
      </c>
      <c r="F123" s="114">
        <v>148045.85999999999</v>
      </c>
      <c r="G123" s="123"/>
    </row>
    <row r="124" spans="1:8" x14ac:dyDescent="0.25">
      <c r="A124" s="48" t="s">
        <v>214</v>
      </c>
      <c r="B124" s="49" t="s">
        <v>188</v>
      </c>
      <c r="C124" s="112" t="s">
        <v>358</v>
      </c>
      <c r="D124" s="113">
        <v>1000</v>
      </c>
      <c r="E124" s="113" t="s">
        <v>47</v>
      </c>
      <c r="F124" s="114">
        <v>1000</v>
      </c>
      <c r="G124" s="123"/>
    </row>
    <row r="125" spans="1:8" x14ac:dyDescent="0.25">
      <c r="A125" s="48" t="s">
        <v>251</v>
      </c>
      <c r="B125" s="49" t="s">
        <v>188</v>
      </c>
      <c r="C125" s="112" t="s">
        <v>359</v>
      </c>
      <c r="D125" s="113">
        <v>1000</v>
      </c>
      <c r="E125" s="113" t="s">
        <v>47</v>
      </c>
      <c r="F125" s="114">
        <v>1000</v>
      </c>
      <c r="G125" s="123"/>
    </row>
    <row r="126" spans="1:8" x14ac:dyDescent="0.25">
      <c r="A126" s="48" t="s">
        <v>338</v>
      </c>
      <c r="B126" s="49" t="s">
        <v>188</v>
      </c>
      <c r="C126" s="112" t="s">
        <v>360</v>
      </c>
      <c r="D126" s="113">
        <v>38032.720000000001</v>
      </c>
      <c r="E126" s="113" t="s">
        <v>47</v>
      </c>
      <c r="F126" s="114">
        <v>38032.720000000001</v>
      </c>
      <c r="G126" s="123"/>
    </row>
    <row r="127" spans="1:8" ht="45.75" x14ac:dyDescent="0.25">
      <c r="A127" s="48" t="s">
        <v>194</v>
      </c>
      <c r="B127" s="49" t="s">
        <v>188</v>
      </c>
      <c r="C127" s="112" t="s">
        <v>361</v>
      </c>
      <c r="D127" s="113">
        <v>38032.720000000001</v>
      </c>
      <c r="E127" s="113" t="s">
        <v>47</v>
      </c>
      <c r="F127" s="114">
        <v>38032.720000000001</v>
      </c>
      <c r="G127" s="123"/>
    </row>
    <row r="128" spans="1:8" x14ac:dyDescent="0.25">
      <c r="A128" s="48" t="s">
        <v>349</v>
      </c>
      <c r="B128" s="49" t="s">
        <v>188</v>
      </c>
      <c r="C128" s="112" t="s">
        <v>362</v>
      </c>
      <c r="D128" s="113">
        <v>29211</v>
      </c>
      <c r="E128" s="113">
        <v>0</v>
      </c>
      <c r="F128" s="114">
        <v>29211</v>
      </c>
      <c r="G128" s="50"/>
    </row>
    <row r="129" spans="1:7" ht="34.5" x14ac:dyDescent="0.25">
      <c r="A129" s="48" t="s">
        <v>353</v>
      </c>
      <c r="B129" s="49" t="s">
        <v>188</v>
      </c>
      <c r="C129" s="112" t="s">
        <v>363</v>
      </c>
      <c r="D129" s="113">
        <v>8821.7199999999993</v>
      </c>
      <c r="E129" s="113">
        <v>0</v>
      </c>
      <c r="F129" s="114">
        <v>8821.7199999999993</v>
      </c>
      <c r="G129" s="50"/>
    </row>
    <row r="130" spans="1:7" ht="45.75" x14ac:dyDescent="0.25">
      <c r="A130" s="48" t="s">
        <v>364</v>
      </c>
      <c r="B130" s="49" t="s">
        <v>188</v>
      </c>
      <c r="C130" s="112" t="s">
        <v>365</v>
      </c>
      <c r="D130" s="113">
        <v>7000</v>
      </c>
      <c r="E130" s="113">
        <v>5500</v>
      </c>
      <c r="F130" s="114">
        <v>1500</v>
      </c>
      <c r="G130" s="50"/>
    </row>
    <row r="131" spans="1:7" ht="23.25" x14ac:dyDescent="0.25">
      <c r="A131" s="48" t="s">
        <v>222</v>
      </c>
      <c r="B131" s="49" t="s">
        <v>188</v>
      </c>
      <c r="C131" s="112" t="s">
        <v>366</v>
      </c>
      <c r="D131" s="113">
        <v>7000</v>
      </c>
      <c r="E131" s="113">
        <v>5500</v>
      </c>
      <c r="F131" s="114">
        <v>1500</v>
      </c>
      <c r="G131" s="50"/>
    </row>
    <row r="132" spans="1:7" x14ac:dyDescent="0.25">
      <c r="A132" s="48" t="s">
        <v>224</v>
      </c>
      <c r="B132" s="49" t="s">
        <v>188</v>
      </c>
      <c r="C132" s="112" t="s">
        <v>367</v>
      </c>
      <c r="D132" s="113">
        <v>7000</v>
      </c>
      <c r="E132" s="113">
        <v>5500</v>
      </c>
      <c r="F132" s="114">
        <v>1500</v>
      </c>
      <c r="G132" s="50"/>
    </row>
    <row r="133" spans="1:7" x14ac:dyDescent="0.25">
      <c r="A133" s="48" t="s">
        <v>368</v>
      </c>
      <c r="B133" s="49" t="s">
        <v>188</v>
      </c>
      <c r="C133" s="112" t="s">
        <v>369</v>
      </c>
      <c r="D133" s="113">
        <v>41000</v>
      </c>
      <c r="E133" s="113">
        <v>16250.36</v>
      </c>
      <c r="F133" s="114">
        <v>24749.64</v>
      </c>
      <c r="G133" s="50"/>
    </row>
    <row r="134" spans="1:7" x14ac:dyDescent="0.25">
      <c r="A134" s="48" t="s">
        <v>370</v>
      </c>
      <c r="B134" s="49" t="s">
        <v>188</v>
      </c>
      <c r="C134" s="112" t="s">
        <v>371</v>
      </c>
      <c r="D134" s="113">
        <v>41000</v>
      </c>
      <c r="E134" s="113">
        <v>16250.36</v>
      </c>
      <c r="F134" s="114">
        <v>24749.64</v>
      </c>
      <c r="G134" s="50"/>
    </row>
    <row r="135" spans="1:7" x14ac:dyDescent="0.25">
      <c r="A135" s="48" t="s">
        <v>338</v>
      </c>
      <c r="B135" s="49" t="s">
        <v>188</v>
      </c>
      <c r="C135" s="112" t="s">
        <v>372</v>
      </c>
      <c r="D135" s="113">
        <v>41000</v>
      </c>
      <c r="E135" s="113">
        <v>16250.36</v>
      </c>
      <c r="F135" s="114">
        <v>24749.64</v>
      </c>
      <c r="G135" s="50"/>
    </row>
    <row r="136" spans="1:7" x14ac:dyDescent="0.25">
      <c r="A136" s="48" t="s">
        <v>373</v>
      </c>
      <c r="B136" s="49" t="s">
        <v>188</v>
      </c>
      <c r="C136" s="112" t="s">
        <v>374</v>
      </c>
      <c r="D136" s="113">
        <v>41000</v>
      </c>
      <c r="E136" s="113">
        <v>16250.36</v>
      </c>
      <c r="F136" s="114">
        <v>24749.64</v>
      </c>
      <c r="G136" s="50"/>
    </row>
    <row r="137" spans="1:7" ht="15.75" thickBot="1" x14ac:dyDescent="0.3">
      <c r="A137" s="48" t="s">
        <v>375</v>
      </c>
      <c r="B137" s="49" t="s">
        <v>188</v>
      </c>
      <c r="C137" s="112" t="s">
        <v>376</v>
      </c>
      <c r="D137" s="113">
        <v>41000</v>
      </c>
      <c r="E137" s="113">
        <v>16250.36</v>
      </c>
      <c r="F137" s="114">
        <v>24749.64</v>
      </c>
      <c r="G137" s="50"/>
    </row>
    <row r="138" spans="1:7" ht="24" customHeight="1" thickBot="1" x14ac:dyDescent="0.3">
      <c r="A138" s="51" t="s">
        <v>377</v>
      </c>
      <c r="B138" s="52" t="s">
        <v>378</v>
      </c>
      <c r="C138" s="115" t="s">
        <v>33</v>
      </c>
      <c r="D138" s="116">
        <v>-589476.72</v>
      </c>
      <c r="E138" s="116">
        <v>438422.96</v>
      </c>
      <c r="F138" s="117" t="s">
        <v>33</v>
      </c>
      <c r="G138" s="50"/>
    </row>
    <row r="139" spans="1:7" ht="15" customHeight="1" x14ac:dyDescent="0.25">
      <c r="A139" s="54"/>
      <c r="B139" s="55"/>
      <c r="C139" s="55"/>
      <c r="D139" s="55"/>
      <c r="E139" s="55"/>
      <c r="F139" s="55"/>
      <c r="G139" s="50"/>
    </row>
    <row r="140" spans="1:7" x14ac:dyDescent="0.25">
      <c r="G140" s="50"/>
    </row>
    <row r="141" spans="1:7" x14ac:dyDescent="0.25">
      <c r="G141" s="50"/>
    </row>
    <row r="142" spans="1:7" x14ac:dyDescent="0.25">
      <c r="G142" s="50"/>
    </row>
    <row r="143" spans="1:7" x14ac:dyDescent="0.25">
      <c r="G143" s="50"/>
    </row>
    <row r="144" spans="1:7" x14ac:dyDescent="0.25">
      <c r="G144" s="50"/>
    </row>
    <row r="145" spans="7:7" x14ac:dyDescent="0.25">
      <c r="G145" s="50"/>
    </row>
    <row r="146" spans="7:7" x14ac:dyDescent="0.25">
      <c r="G146" s="50"/>
    </row>
    <row r="147" spans="7:7" x14ac:dyDescent="0.25">
      <c r="G147" s="50"/>
    </row>
    <row r="148" spans="7:7" x14ac:dyDescent="0.25">
      <c r="G148" s="50"/>
    </row>
    <row r="149" spans="7:7" x14ac:dyDescent="0.25">
      <c r="G149" s="50"/>
    </row>
    <row r="150" spans="7:7" x14ac:dyDescent="0.25">
      <c r="G150" s="50"/>
    </row>
    <row r="151" spans="7:7" x14ac:dyDescent="0.25">
      <c r="G151" s="50"/>
    </row>
    <row r="152" spans="7:7" x14ac:dyDescent="0.25">
      <c r="G152" s="50"/>
    </row>
    <row r="153" spans="7:7" x14ac:dyDescent="0.25">
      <c r="G153" s="50"/>
    </row>
    <row r="154" spans="7:7" x14ac:dyDescent="0.25">
      <c r="G154" s="50"/>
    </row>
    <row r="155" spans="7:7" x14ac:dyDescent="0.25">
      <c r="G155" s="50"/>
    </row>
    <row r="156" spans="7:7" x14ac:dyDescent="0.25">
      <c r="G156" s="50"/>
    </row>
    <row r="157" spans="7:7" x14ac:dyDescent="0.25">
      <c r="G157" s="50"/>
    </row>
    <row r="158" spans="7:7" x14ac:dyDescent="0.25">
      <c r="G158" s="53"/>
    </row>
    <row r="159" spans="7:7" x14ac:dyDescent="0.25">
      <c r="G159" s="15"/>
    </row>
  </sheetData>
  <autoFilter ref="A3:K138"/>
  <mergeCells count="13">
    <mergeCell ref="G53:H53"/>
    <mergeCell ref="F3:F5"/>
    <mergeCell ref="J32:K32"/>
    <mergeCell ref="J37:K37"/>
    <mergeCell ref="J38:K38"/>
    <mergeCell ref="J39:K39"/>
    <mergeCell ref="J40:K40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view="pageBreakPreview" zoomScaleNormal="100" zoomScaleSheetLayoutView="100" workbookViewId="0">
      <selection activeCell="A4" sqref="A4:F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0" t="s">
        <v>379</v>
      </c>
      <c r="G1" s="15"/>
    </row>
    <row r="2" spans="1:7" ht="14.1" customHeight="1" x14ac:dyDescent="0.25">
      <c r="A2" s="140" t="s">
        <v>380</v>
      </c>
      <c r="B2" s="141"/>
      <c r="C2" s="141"/>
      <c r="D2" s="141"/>
      <c r="E2" s="141"/>
      <c r="F2" s="141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48" t="s">
        <v>22</v>
      </c>
      <c r="B4" s="148" t="s">
        <v>23</v>
      </c>
      <c r="C4" s="148" t="s">
        <v>381</v>
      </c>
      <c r="D4" s="148" t="s">
        <v>25</v>
      </c>
      <c r="E4" s="148" t="s">
        <v>26</v>
      </c>
      <c r="F4" s="148" t="s">
        <v>27</v>
      </c>
      <c r="G4" s="15"/>
    </row>
    <row r="5" spans="1:7" ht="12" customHeight="1" x14ac:dyDescent="0.25">
      <c r="A5" s="149"/>
      <c r="B5" s="149"/>
      <c r="C5" s="149"/>
      <c r="D5" s="149"/>
      <c r="E5" s="149"/>
      <c r="F5" s="149"/>
      <c r="G5" s="15"/>
    </row>
    <row r="6" spans="1:7" ht="12" customHeight="1" x14ac:dyDescent="0.25">
      <c r="A6" s="149"/>
      <c r="B6" s="149"/>
      <c r="C6" s="149"/>
      <c r="D6" s="149"/>
      <c r="E6" s="149"/>
      <c r="F6" s="149"/>
      <c r="G6" s="15"/>
    </row>
    <row r="7" spans="1:7" ht="11.25" customHeight="1" x14ac:dyDescent="0.25">
      <c r="A7" s="149"/>
      <c r="B7" s="149"/>
      <c r="C7" s="149"/>
      <c r="D7" s="149"/>
      <c r="E7" s="149"/>
      <c r="F7" s="149"/>
      <c r="G7" s="15"/>
    </row>
    <row r="8" spans="1:7" ht="10.5" customHeight="1" x14ac:dyDescent="0.25">
      <c r="A8" s="149"/>
      <c r="B8" s="149"/>
      <c r="C8" s="149"/>
      <c r="D8" s="149"/>
      <c r="E8" s="149"/>
      <c r="F8" s="149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28</v>
      </c>
      <c r="E9" s="43" t="s">
        <v>29</v>
      </c>
      <c r="F9" s="43" t="s">
        <v>30</v>
      </c>
      <c r="G9" s="15"/>
    </row>
    <row r="10" spans="1:7" ht="18" customHeight="1" x14ac:dyDescent="0.25">
      <c r="A10" s="51" t="s">
        <v>382</v>
      </c>
      <c r="B10" s="66">
        <v>500</v>
      </c>
      <c r="C10" s="67" t="s">
        <v>33</v>
      </c>
      <c r="D10" s="35">
        <v>589476.72</v>
      </c>
      <c r="E10" s="35">
        <v>-438422.96</v>
      </c>
      <c r="F10" s="46">
        <v>1027899.68</v>
      </c>
      <c r="G10" s="15"/>
    </row>
    <row r="11" spans="1:7" ht="12" customHeight="1" x14ac:dyDescent="0.25">
      <c r="A11" s="68" t="s">
        <v>34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383</v>
      </c>
      <c r="B12" s="69">
        <v>520</v>
      </c>
      <c r="C12" s="70" t="s">
        <v>33</v>
      </c>
      <c r="D12" s="74" t="s">
        <v>47</v>
      </c>
      <c r="E12" s="74" t="s">
        <v>47</v>
      </c>
      <c r="F12" s="75" t="s">
        <v>47</v>
      </c>
      <c r="G12" s="15"/>
    </row>
    <row r="13" spans="1:7" ht="12" customHeight="1" x14ac:dyDescent="0.25">
      <c r="A13" s="76" t="s">
        <v>384</v>
      </c>
      <c r="B13" s="69"/>
      <c r="C13" s="70"/>
      <c r="D13" s="71"/>
      <c r="E13" s="71"/>
      <c r="F13" s="72"/>
      <c r="G13" s="15"/>
    </row>
    <row r="14" spans="1:7" ht="14.1" customHeight="1" x14ac:dyDescent="0.25">
      <c r="A14" s="77" t="s">
        <v>385</v>
      </c>
      <c r="B14" s="69">
        <v>620</v>
      </c>
      <c r="C14" s="70" t="s">
        <v>33</v>
      </c>
      <c r="D14" s="74" t="s">
        <v>47</v>
      </c>
      <c r="E14" s="74" t="s">
        <v>47</v>
      </c>
      <c r="F14" s="75" t="s">
        <v>47</v>
      </c>
      <c r="G14" s="15"/>
    </row>
    <row r="15" spans="1:7" ht="12.95" customHeight="1" x14ac:dyDescent="0.25">
      <c r="A15" s="78" t="s">
        <v>384</v>
      </c>
      <c r="B15" s="69"/>
      <c r="C15" s="70"/>
      <c r="D15" s="71"/>
      <c r="E15" s="71"/>
      <c r="F15" s="72"/>
      <c r="G15" s="15"/>
    </row>
    <row r="16" spans="1:7" ht="14.1" customHeight="1" x14ac:dyDescent="0.25">
      <c r="A16" s="79" t="s">
        <v>386</v>
      </c>
      <c r="B16" s="69">
        <v>700</v>
      </c>
      <c r="C16" s="70"/>
      <c r="D16" s="74">
        <v>589476.72</v>
      </c>
      <c r="E16" s="74">
        <v>-438422.96</v>
      </c>
      <c r="F16" s="75">
        <v>1027899.68</v>
      </c>
      <c r="G16" s="15"/>
    </row>
    <row r="17" spans="1:7" ht="23.25" x14ac:dyDescent="0.25">
      <c r="A17" s="80" t="s">
        <v>387</v>
      </c>
      <c r="B17" s="69">
        <v>700</v>
      </c>
      <c r="C17" s="70" t="s">
        <v>388</v>
      </c>
      <c r="D17" s="74">
        <v>589476.72</v>
      </c>
      <c r="E17" s="74">
        <v>-438422.96</v>
      </c>
      <c r="F17" s="75">
        <v>1027899.68</v>
      </c>
      <c r="G17" s="15"/>
    </row>
    <row r="18" spans="1:7" ht="14.1" customHeight="1" x14ac:dyDescent="0.25">
      <c r="A18" s="77" t="s">
        <v>389</v>
      </c>
      <c r="B18" s="69">
        <v>710</v>
      </c>
      <c r="C18" s="70"/>
      <c r="D18" s="74">
        <v>-14072440.119999999</v>
      </c>
      <c r="E18" s="74">
        <v>-11280617.310000001</v>
      </c>
      <c r="F18" s="81" t="s">
        <v>390</v>
      </c>
      <c r="G18" s="15"/>
    </row>
    <row r="19" spans="1:7" x14ac:dyDescent="0.25">
      <c r="A19" s="48" t="s">
        <v>391</v>
      </c>
      <c r="B19" s="69">
        <v>710</v>
      </c>
      <c r="C19" s="70" t="s">
        <v>392</v>
      </c>
      <c r="D19" s="74">
        <v>-14072440.119999999</v>
      </c>
      <c r="E19" s="74">
        <v>-11280617.310000001</v>
      </c>
      <c r="F19" s="81" t="s">
        <v>390</v>
      </c>
      <c r="G19" s="15"/>
    </row>
    <row r="20" spans="1:7" x14ac:dyDescent="0.25">
      <c r="A20" s="48" t="s">
        <v>393</v>
      </c>
      <c r="B20" s="69">
        <v>710</v>
      </c>
      <c r="C20" s="70" t="s">
        <v>394</v>
      </c>
      <c r="D20" s="74">
        <v>-14072440.119999999</v>
      </c>
      <c r="E20" s="74">
        <v>-11280617.310000001</v>
      </c>
      <c r="F20" s="81" t="s">
        <v>390</v>
      </c>
      <c r="G20" s="15"/>
    </row>
    <row r="21" spans="1:7" x14ac:dyDescent="0.25">
      <c r="A21" s="48" t="s">
        <v>395</v>
      </c>
      <c r="B21" s="69">
        <v>710</v>
      </c>
      <c r="C21" s="70" t="s">
        <v>396</v>
      </c>
      <c r="D21" s="74">
        <v>-14072440.119999999</v>
      </c>
      <c r="E21" s="74">
        <v>-11280617.310000001</v>
      </c>
      <c r="F21" s="81" t="s">
        <v>390</v>
      </c>
      <c r="G21" s="15"/>
    </row>
    <row r="22" spans="1:7" ht="23.25" x14ac:dyDescent="0.25">
      <c r="A22" s="48" t="s">
        <v>397</v>
      </c>
      <c r="B22" s="69">
        <v>710</v>
      </c>
      <c r="C22" s="70" t="s">
        <v>398</v>
      </c>
      <c r="D22" s="74">
        <v>-14072440.119999999</v>
      </c>
      <c r="E22" s="74">
        <v>-11280617.310000001</v>
      </c>
      <c r="F22" s="81" t="s">
        <v>390</v>
      </c>
      <c r="G22" s="15"/>
    </row>
    <row r="23" spans="1:7" ht="14.1" customHeight="1" x14ac:dyDescent="0.25">
      <c r="A23" s="77" t="s">
        <v>399</v>
      </c>
      <c r="B23" s="69">
        <v>720</v>
      </c>
      <c r="C23" s="70"/>
      <c r="D23" s="74">
        <v>14661916.84</v>
      </c>
      <c r="E23" s="74">
        <v>10842194.35</v>
      </c>
      <c r="F23" s="81" t="s">
        <v>390</v>
      </c>
      <c r="G23" s="15"/>
    </row>
    <row r="24" spans="1:7" x14ac:dyDescent="0.25">
      <c r="A24" s="48" t="s">
        <v>400</v>
      </c>
      <c r="B24" s="69">
        <v>720</v>
      </c>
      <c r="C24" s="82" t="s">
        <v>401</v>
      </c>
      <c r="D24" s="74">
        <v>14661916.84</v>
      </c>
      <c r="E24" s="74">
        <v>10842194.35</v>
      </c>
      <c r="F24" s="81" t="s">
        <v>390</v>
      </c>
      <c r="G24" s="15"/>
    </row>
    <row r="25" spans="1:7" x14ac:dyDescent="0.25">
      <c r="A25" s="48" t="s">
        <v>402</v>
      </c>
      <c r="B25" s="69">
        <v>720</v>
      </c>
      <c r="C25" s="82" t="s">
        <v>403</v>
      </c>
      <c r="D25" s="74">
        <v>14661916.84</v>
      </c>
      <c r="E25" s="74">
        <v>10842194.35</v>
      </c>
      <c r="F25" s="81" t="s">
        <v>390</v>
      </c>
      <c r="G25" s="15"/>
    </row>
    <row r="26" spans="1:7" x14ac:dyDescent="0.25">
      <c r="A26" s="48" t="s">
        <v>404</v>
      </c>
      <c r="B26" s="69">
        <v>720</v>
      </c>
      <c r="C26" s="82" t="s">
        <v>405</v>
      </c>
      <c r="D26" s="74">
        <v>14661916.84</v>
      </c>
      <c r="E26" s="74">
        <v>10842194.35</v>
      </c>
      <c r="F26" s="81" t="s">
        <v>390</v>
      </c>
      <c r="G26" s="15"/>
    </row>
    <row r="27" spans="1:7" ht="23.25" x14ac:dyDescent="0.25">
      <c r="A27" s="48" t="s">
        <v>406</v>
      </c>
      <c r="B27" s="69">
        <v>720</v>
      </c>
      <c r="C27" s="82" t="s">
        <v>407</v>
      </c>
      <c r="D27" s="74">
        <v>14661916.84</v>
      </c>
      <c r="E27" s="74">
        <v>10842194.35</v>
      </c>
      <c r="F27" s="81" t="s">
        <v>390</v>
      </c>
      <c r="G27" s="15"/>
    </row>
    <row r="28" spans="1:7" ht="10.5" customHeight="1" x14ac:dyDescent="0.25">
      <c r="A28" s="83"/>
      <c r="B28" s="84"/>
      <c r="C28" s="85"/>
      <c r="D28" s="86"/>
      <c r="E28" s="87"/>
      <c r="F28" s="87"/>
      <c r="G28" s="15"/>
    </row>
    <row r="29" spans="1:7" x14ac:dyDescent="0.25">
      <c r="A29" s="88"/>
      <c r="B29" s="89"/>
      <c r="C29" s="88"/>
      <c r="D29" s="11"/>
      <c r="E29" s="90"/>
      <c r="F29" s="90"/>
      <c r="G29" s="15"/>
    </row>
    <row r="30" spans="1:7" ht="20.100000000000001" customHeight="1" x14ac:dyDescent="0.25">
      <c r="A30" s="17" t="s">
        <v>408</v>
      </c>
      <c r="B30" s="91"/>
      <c r="C30" s="15"/>
      <c r="D30" s="159" t="s">
        <v>409</v>
      </c>
      <c r="E30" s="160"/>
      <c r="F30" s="15"/>
      <c r="G30" s="15"/>
    </row>
    <row r="31" spans="1:7" ht="9.9499999999999993" customHeight="1" x14ac:dyDescent="0.25">
      <c r="A31" s="93"/>
      <c r="B31" s="94" t="s">
        <v>410</v>
      </c>
      <c r="C31" s="15"/>
      <c r="D31" s="155" t="s">
        <v>411</v>
      </c>
      <c r="E31" s="156"/>
      <c r="F31" s="15"/>
      <c r="G31" s="15"/>
    </row>
    <row r="32" spans="1:7" ht="9.9499999999999993" customHeight="1" x14ac:dyDescent="0.25">
      <c r="A32" s="88"/>
      <c r="B32" s="95"/>
      <c r="C32" s="96"/>
      <c r="D32" s="90"/>
      <c r="E32" s="90"/>
      <c r="F32" s="90"/>
      <c r="G32" s="15"/>
    </row>
    <row r="33" spans="1:7" ht="10.5" customHeight="1" x14ac:dyDescent="0.25">
      <c r="A33" s="97"/>
      <c r="B33" s="98"/>
      <c r="C33" s="96"/>
      <c r="D33" s="58"/>
      <c r="E33" s="161"/>
      <c r="F33" s="162"/>
      <c r="G33" s="15"/>
    </row>
    <row r="34" spans="1:7" x14ac:dyDescent="0.25">
      <c r="A34" s="56" t="s">
        <v>412</v>
      </c>
      <c r="B34" s="92"/>
      <c r="C34" s="15"/>
      <c r="D34" s="163"/>
      <c r="E34" s="164"/>
      <c r="F34" s="93"/>
      <c r="G34" s="15"/>
    </row>
    <row r="35" spans="1:7" ht="11.1" customHeight="1" x14ac:dyDescent="0.25">
      <c r="A35" s="15"/>
      <c r="B35" s="94" t="s">
        <v>410</v>
      </c>
      <c r="C35" s="15"/>
      <c r="D35" s="155" t="s">
        <v>411</v>
      </c>
      <c r="E35" s="156"/>
      <c r="F35" s="15"/>
      <c r="G35" s="15"/>
    </row>
    <row r="36" spans="1:7" ht="11.1" customHeight="1" x14ac:dyDescent="0.25">
      <c r="A36" s="15"/>
      <c r="B36" s="93"/>
      <c r="C36" s="15"/>
      <c r="D36" s="93"/>
      <c r="E36" s="93"/>
      <c r="F36" s="15"/>
      <c r="G36" s="15"/>
    </row>
    <row r="37" spans="1:7" ht="11.1" hidden="1" customHeight="1" x14ac:dyDescent="0.25">
      <c r="A37" s="15"/>
      <c r="B37" s="93"/>
      <c r="C37" s="15"/>
      <c r="D37" s="93"/>
      <c r="E37" s="93"/>
      <c r="F37" s="15"/>
      <c r="G37" s="15"/>
    </row>
    <row r="38" spans="1:7" ht="11.1" hidden="1" customHeight="1" x14ac:dyDescent="0.25">
      <c r="A38" s="15"/>
      <c r="B38" s="93"/>
      <c r="C38" s="15"/>
      <c r="D38" s="93"/>
      <c r="E38" s="93"/>
      <c r="F38" s="15"/>
      <c r="G38" s="15"/>
    </row>
    <row r="39" spans="1:7" ht="11.1" hidden="1" customHeight="1" x14ac:dyDescent="0.25">
      <c r="A39" s="15"/>
      <c r="B39" s="93"/>
      <c r="C39" s="15"/>
      <c r="D39" s="93"/>
      <c r="E39" s="93"/>
      <c r="F39" s="15"/>
      <c r="G39" s="15"/>
    </row>
    <row r="40" spans="1:7" ht="11.1" hidden="1" customHeight="1" x14ac:dyDescent="0.25">
      <c r="A40" s="15"/>
      <c r="B40" s="93"/>
      <c r="C40" s="15"/>
      <c r="D40" s="93"/>
      <c r="E40" s="93"/>
      <c r="F40" s="15"/>
      <c r="G40" s="15"/>
    </row>
    <row r="41" spans="1:7" ht="11.1" hidden="1" customHeight="1" x14ac:dyDescent="0.25">
      <c r="A41" s="15"/>
      <c r="B41" s="93"/>
      <c r="C41" s="15"/>
      <c r="D41" s="93"/>
      <c r="E41" s="93"/>
      <c r="F41" s="15"/>
      <c r="G41" s="15"/>
    </row>
    <row r="42" spans="1:7" ht="17.100000000000001" customHeight="1" x14ac:dyDescent="0.25">
      <c r="A42" s="11"/>
      <c r="B42" s="91"/>
      <c r="C42" s="96"/>
      <c r="D42" s="11"/>
      <c r="E42" s="11"/>
      <c r="F42" s="99" t="s">
        <v>413</v>
      </c>
      <c r="G42" s="15"/>
    </row>
    <row r="43" spans="1:7" ht="17.25" customHeight="1" x14ac:dyDescent="0.25">
      <c r="A43" s="17" t="s">
        <v>414</v>
      </c>
      <c r="B43" s="100"/>
      <c r="C43" s="15"/>
      <c r="D43" s="159" t="s">
        <v>415</v>
      </c>
      <c r="E43" s="160"/>
      <c r="F43" s="99" t="s">
        <v>413</v>
      </c>
      <c r="G43" s="15"/>
    </row>
    <row r="44" spans="1:7" ht="12" customHeight="1" x14ac:dyDescent="0.25">
      <c r="A44" s="93"/>
      <c r="B44" s="94" t="s">
        <v>410</v>
      </c>
      <c r="C44" s="15"/>
      <c r="D44" s="155" t="s">
        <v>411</v>
      </c>
      <c r="E44" s="156"/>
      <c r="F44" s="99" t="s">
        <v>413</v>
      </c>
      <c r="G44" s="15"/>
    </row>
    <row r="45" spans="1:7" ht="17.100000000000001" hidden="1" customHeight="1" x14ac:dyDescent="0.25">
      <c r="A45" s="17"/>
      <c r="B45" s="17"/>
      <c r="C45" s="17"/>
      <c r="D45" s="96"/>
      <c r="E45" s="11"/>
      <c r="F45" s="11"/>
      <c r="G45" s="15"/>
    </row>
    <row r="46" spans="1:7" hidden="1" x14ac:dyDescent="0.25">
      <c r="A46" s="17"/>
      <c r="B46" s="17" t="s">
        <v>416</v>
      </c>
      <c r="C46" s="17"/>
      <c r="D46" s="96"/>
      <c r="E46" s="11"/>
      <c r="F46" s="15"/>
      <c r="G46" s="15"/>
    </row>
    <row r="47" spans="1:7" hidden="1" x14ac:dyDescent="0.25">
      <c r="A47" s="99" t="s">
        <v>408</v>
      </c>
      <c r="B47" s="17"/>
      <c r="C47" s="17"/>
      <c r="D47" s="159"/>
      <c r="E47" s="160"/>
      <c r="F47" s="99" t="s">
        <v>416</v>
      </c>
      <c r="G47" s="15"/>
    </row>
    <row r="48" spans="1:7" hidden="1" x14ac:dyDescent="0.25">
      <c r="A48" s="99" t="s">
        <v>417</v>
      </c>
      <c r="B48" s="94" t="s">
        <v>410</v>
      </c>
      <c r="C48" s="15"/>
      <c r="D48" s="155" t="s">
        <v>411</v>
      </c>
      <c r="E48" s="156"/>
      <c r="F48" s="99" t="s">
        <v>416</v>
      </c>
      <c r="G48" s="15"/>
    </row>
    <row r="49" spans="1:7" ht="17.100000000000001" hidden="1" customHeight="1" x14ac:dyDescent="0.25">
      <c r="A49" s="99"/>
      <c r="B49" s="93"/>
      <c r="C49" s="15"/>
      <c r="D49" s="93"/>
      <c r="E49" s="93"/>
      <c r="F49" s="99"/>
      <c r="G49" s="15"/>
    </row>
    <row r="50" spans="1:7" hidden="1" x14ac:dyDescent="0.25">
      <c r="A50" s="17"/>
      <c r="B50" s="17" t="s">
        <v>416</v>
      </c>
      <c r="C50" s="17"/>
      <c r="D50" s="96"/>
      <c r="E50" s="11"/>
      <c r="F50" s="99" t="s">
        <v>416</v>
      </c>
      <c r="G50" s="15"/>
    </row>
    <row r="51" spans="1:7" hidden="1" x14ac:dyDescent="0.25">
      <c r="A51" s="99" t="s">
        <v>414</v>
      </c>
      <c r="B51" s="17"/>
      <c r="C51" s="17"/>
      <c r="D51" s="159"/>
      <c r="E51" s="160"/>
      <c r="F51" s="99" t="s">
        <v>416</v>
      </c>
      <c r="G51" s="15"/>
    </row>
    <row r="52" spans="1:7" hidden="1" x14ac:dyDescent="0.25">
      <c r="A52" s="99" t="s">
        <v>417</v>
      </c>
      <c r="B52" s="94" t="s">
        <v>410</v>
      </c>
      <c r="C52" s="15"/>
      <c r="D52" s="155" t="s">
        <v>411</v>
      </c>
      <c r="E52" s="156"/>
      <c r="F52" s="99" t="s">
        <v>416</v>
      </c>
      <c r="G52" s="15"/>
    </row>
    <row r="53" spans="1:7" ht="17.100000000000001" hidden="1" customHeight="1" x14ac:dyDescent="0.25">
      <c r="A53" s="17"/>
      <c r="B53" s="17"/>
      <c r="C53" s="17"/>
      <c r="D53" s="96"/>
      <c r="E53" s="11"/>
      <c r="F53" s="11"/>
      <c r="G53" s="15"/>
    </row>
    <row r="54" spans="1:7" ht="17.100000000000001" customHeight="1" x14ac:dyDescent="0.25">
      <c r="A54" s="17" t="s">
        <v>418</v>
      </c>
      <c r="B54" s="88"/>
      <c r="C54" s="88"/>
      <c r="D54" s="96"/>
      <c r="E54" s="2"/>
      <c r="F54" s="2"/>
      <c r="G54" s="15"/>
    </row>
    <row r="55" spans="1:7" hidden="1" x14ac:dyDescent="0.25">
      <c r="A55" s="101" t="s">
        <v>416</v>
      </c>
      <c r="B55" s="101"/>
      <c r="C55" s="101"/>
      <c r="D55" s="101"/>
      <c r="E55" s="101"/>
      <c r="F55" s="101"/>
      <c r="G55" s="15"/>
    </row>
    <row r="56" spans="1:7" hidden="1" x14ac:dyDescent="0.25">
      <c r="A56" s="157" t="s">
        <v>416</v>
      </c>
      <c r="B56" s="158"/>
      <c r="C56" s="158"/>
      <c r="D56" s="158"/>
      <c r="E56" s="158"/>
      <c r="F56" s="158"/>
      <c r="G56" s="15"/>
    </row>
    <row r="57" spans="1:7" hidden="1" x14ac:dyDescent="0.25">
      <c r="A57" s="102" t="s">
        <v>416</v>
      </c>
      <c r="B57" s="102"/>
      <c r="C57" s="102"/>
      <c r="D57" s="102"/>
      <c r="E57" s="102"/>
      <c r="F57" s="102"/>
      <c r="G57" s="15"/>
    </row>
    <row r="58" spans="1:7" x14ac:dyDescent="0.25">
      <c r="B58" s="1" t="s">
        <v>436</v>
      </c>
      <c r="C58" s="1" t="s">
        <v>437</v>
      </c>
    </row>
    <row r="59" spans="1:7" x14ac:dyDescent="0.25">
      <c r="A59" s="137">
        <f>-E22</f>
        <v>11280617.310000001</v>
      </c>
      <c r="B59" s="137">
        <f>A59-C59</f>
        <v>11263817.310000001</v>
      </c>
      <c r="C59" s="137">
        <f>Доходы!E53</f>
        <v>16800</v>
      </c>
    </row>
    <row r="60" spans="1:7" x14ac:dyDescent="0.25">
      <c r="A60" s="137">
        <f>E23</f>
        <v>10842194.35</v>
      </c>
      <c r="B60" s="137">
        <f>A60-C60</f>
        <v>9005976.3900000006</v>
      </c>
      <c r="C60" s="137">
        <f>Расходы!E114</f>
        <v>1836217.96</v>
      </c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722921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7FD138-5CA0-42C3-8A4F-DCC6552C9B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Доходы</vt:lpstr>
      <vt:lpstr>Расходы</vt:lpstr>
      <vt:lpstr>Расходы (2)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2024-10-01T10:52:21Z</cp:lastPrinted>
  <dcterms:created xsi:type="dcterms:W3CDTF">2024-10-01T10:26:29Z</dcterms:created>
  <dcterms:modified xsi:type="dcterms:W3CDTF">2024-12-24T11:08:26Z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SV_0503117M_20220601(2).xlsx</vt:lpwstr>
  </property>
  <property fmtid="{D5CDD505-2E9C-101B-9397-08002B2CF9AE}" pid="4" name="Версия клиента">
    <vt:lpwstr>23.1.0.38691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