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855" windowWidth="19815" windowHeight="7065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Доходы!$A$2:$F$62</definedName>
    <definedName name="_xlnm.Print_Area" localSheetId="1">Расходы!$A$1:$J$103</definedName>
  </definedNames>
  <calcPr calcId="144525"/>
</workbook>
</file>

<file path=xl/calcChain.xml><?xml version="1.0" encoding="utf-8"?>
<calcChain xmlns="http://schemas.openxmlformats.org/spreadsheetml/2006/main">
  <c r="F62" i="2" l="1"/>
  <c r="F61" i="2" s="1"/>
  <c r="F60" i="2"/>
  <c r="F59" i="2"/>
  <c r="F58" i="2" s="1"/>
  <c r="F57" i="2"/>
  <c r="F55" i="2"/>
  <c r="F53" i="2" s="1"/>
  <c r="F54" i="2"/>
  <c r="F52" i="2"/>
  <c r="F48" i="2"/>
  <c r="F45" i="2"/>
  <c r="F44" i="2" s="1"/>
  <c r="F43" i="2"/>
  <c r="F40" i="2"/>
  <c r="F37" i="2"/>
  <c r="F34" i="2"/>
  <c r="F32" i="2" s="1"/>
  <c r="F33" i="2"/>
  <c r="F31" i="2"/>
  <c r="F28" i="2"/>
  <c r="F25" i="2"/>
  <c r="F24" i="2"/>
  <c r="F23" i="2"/>
  <c r="F22" i="2"/>
  <c r="F21" i="2"/>
  <c r="E61" i="2"/>
  <c r="D61" i="2"/>
  <c r="E58" i="2"/>
  <c r="D58" i="2"/>
  <c r="E56" i="2"/>
  <c r="F56" i="2"/>
  <c r="D56" i="2"/>
  <c r="E53" i="2"/>
  <c r="D53" i="2"/>
  <c r="E51" i="2"/>
  <c r="F51" i="2"/>
  <c r="D51" i="2"/>
  <c r="E47" i="2"/>
  <c r="E46" i="2" s="1"/>
  <c r="F47" i="2"/>
  <c r="F46" i="2" s="1"/>
  <c r="D47" i="2"/>
  <c r="D46" i="2" s="1"/>
  <c r="E42" i="2"/>
  <c r="F42" i="2"/>
  <c r="D42" i="2"/>
  <c r="E44" i="2"/>
  <c r="D44" i="2"/>
  <c r="E39" i="2"/>
  <c r="E38" i="2" s="1"/>
  <c r="F39" i="2"/>
  <c r="F38" i="2" s="1"/>
  <c r="D39" i="2"/>
  <c r="D38" i="2" s="1"/>
  <c r="E36" i="2"/>
  <c r="F36" i="2"/>
  <c r="D36" i="2"/>
  <c r="E32" i="2"/>
  <c r="D32" i="2"/>
  <c r="E30" i="2"/>
  <c r="F30" i="2"/>
  <c r="D30" i="2"/>
  <c r="E27" i="2"/>
  <c r="E26" i="2" s="1"/>
  <c r="F27" i="2"/>
  <c r="F26" i="2" s="1"/>
  <c r="D27" i="2"/>
  <c r="D26" i="2" s="1"/>
  <c r="E20" i="2"/>
  <c r="E19" i="2" s="1"/>
  <c r="F20" i="2"/>
  <c r="F19" i="2" s="1"/>
  <c r="D20" i="2"/>
  <c r="D19" i="2" s="1"/>
  <c r="H72" i="3"/>
  <c r="F50" i="2" l="1"/>
  <c r="F49" i="2" s="1"/>
  <c r="D50" i="2"/>
  <c r="D49" i="2" s="1"/>
  <c r="E50" i="2"/>
  <c r="E49" i="2" s="1"/>
  <c r="F29" i="2"/>
  <c r="F18" i="2" s="1"/>
  <c r="F16" i="2" s="1"/>
  <c r="E29" i="2"/>
  <c r="E18" i="2" s="1"/>
  <c r="F41" i="2"/>
  <c r="F35" i="2" s="1"/>
  <c r="D41" i="2"/>
  <c r="D35" i="2" s="1"/>
  <c r="E41" i="2"/>
  <c r="E35" i="2" s="1"/>
  <c r="D29" i="2"/>
  <c r="D18" i="2" s="1"/>
  <c r="I91" i="3"/>
  <c r="I93" i="3"/>
  <c r="H93" i="3"/>
  <c r="H91" i="3"/>
  <c r="D16" i="2" l="1"/>
  <c r="E16" i="2"/>
  <c r="H26" i="3"/>
  <c r="I26" i="3"/>
  <c r="H27" i="3"/>
  <c r="I27" i="3"/>
  <c r="H28" i="3"/>
  <c r="I28" i="3"/>
  <c r="H29" i="3"/>
  <c r="I29" i="3"/>
  <c r="H30" i="3"/>
  <c r="I30" i="3"/>
  <c r="I25" i="3"/>
  <c r="H25" i="3"/>
  <c r="I23" i="3"/>
  <c r="H23" i="3"/>
  <c r="I22" i="3"/>
  <c r="H22" i="3"/>
  <c r="H16" i="3"/>
  <c r="I16" i="3"/>
  <c r="I15" i="3"/>
  <c r="H15" i="3"/>
  <c r="H21" i="3"/>
  <c r="I21" i="3"/>
  <c r="I20" i="3"/>
  <c r="H20" i="3"/>
  <c r="I19" i="3"/>
  <c r="H19" i="3"/>
  <c r="I18" i="3"/>
  <c r="H18" i="3"/>
  <c r="H14" i="3"/>
  <c r="I14" i="3"/>
  <c r="I13" i="3"/>
  <c r="H13" i="3"/>
  <c r="H12" i="3"/>
  <c r="I12" i="3"/>
  <c r="I11" i="3"/>
  <c r="H11" i="3"/>
  <c r="H7" i="3"/>
  <c r="I9" i="3" l="1"/>
  <c r="H9" i="3"/>
  <c r="I7" i="3"/>
</calcChain>
</file>

<file path=xl/sharedStrings.xml><?xml version="1.0" encoding="utf-8"?>
<sst xmlns="http://schemas.openxmlformats.org/spreadsheetml/2006/main" count="588" uniqueCount="324">
  <si>
    <t>ОТЧЕТ ОБ ИСПОЛНЕНИИ БЮДЖЕТА</t>
  </si>
  <si>
    <t>КОДЫ</t>
  </si>
  <si>
    <t>на 1 декабря 2023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</si>
  <si>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</si>
  <si>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</si>
  <si>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</si>
  <si>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</si>
  <si>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</si>
  <si>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</si>
  <si>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</si>
  <si>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</si>
  <si>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</si>
  <si>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</si>
  <si>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</si>
  <si>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</si>
  <si>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</si>
  <si>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</si>
  <si>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</si>
  <si>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</si>
  <si>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</si>
  <si>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</si>
  <si>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</si>
  <si>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</si>
  <si>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</si>
  <si>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</si>
  <si>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</si>
  <si>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</si>
  <si>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</si>
  <si>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</si>
  <si>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</si>
  <si>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</si>
  <si>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</si>
  <si>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</si>
  <si>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</si>
  <si>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</si>
  <si>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</si>
  <si>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</si>
  <si>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</si>
  <si>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</si>
  <si>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</si>
  <si>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</si>
  <si>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</si>
  <si>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</si>
  <si>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</si>
  <si>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</si>
  <si>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</si>
  <si>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</si>
  <si>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</si>
  <si>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</si>
  <si>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182 1 01 02080 01 0000 110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</si>
  <si>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</si>
  <si>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</si>
  <si>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</si>
  <si>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</si>
  <si>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</si>
  <si>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</si>
  <si>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</si>
  <si>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</si>
  <si>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</si>
  <si>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</si>
  <si>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</si>
  <si>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</si>
  <si>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</si>
  <si>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</si>
  <si>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</si>
  <si>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</si>
  <si>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</si>
  <si>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</si>
  <si>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</si>
  <si>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</si>
  <si>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</si>
  <si>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</si>
  <si>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</si>
  <si>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</si>
  <si>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</si>
  <si>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</si>
  <si>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</si>
  <si>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</si>
  <si>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</si>
  <si>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</si>
  <si>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</si>
  <si>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</si>
  <si>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</si>
  <si>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</si>
  <si>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</si>
  <si>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</si>
  <si>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</si>
  <si>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</si>
  <si>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</si>
  <si>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</si>
  <si>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</si>
  <si>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</si>
  <si>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</si>
  <si>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</si>
  <si>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</si>
  <si>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</si>
  <si>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</si>
  <si>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</si>
  <si>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</si>
  <si>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</si>
  <si>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</si>
  <si>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</si>
  <si>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</si>
  <si>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</si>
  <si>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</si>
  <si>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</si>
  <si>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сельских поселений на поддержку отрасли культуры</t>
  </si>
  <si>
    <t>410 2 02 25519 10 0000 150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</si>
  <si>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</si>
  <si>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</si>
  <si>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</si>
  <si>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</si>
  <si>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</si>
  <si>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</si>
  <si>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</si>
  <si>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</si>
  <si>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</si>
  <si>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</si>
  <si>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</si>
  <si>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</si>
  <si>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</si>
  <si>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</si>
  <si>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Прочие безвозмездные поступления от негосударственных организаций в бюджеты сельских поселений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</si>
  <si>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</si>
  <si>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</si>
  <si>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</si>
  <si>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</si>
  <si>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</si>
  <si>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</si>
  <si>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</si>
  <si>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</si>
  <si>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</si>
  <si>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</si>
  <si>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</si>
  <si>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410 0102 02 1 00 11200 000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</si>
  <si>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</si>
  <si>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</si>
  <si>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</si>
  <si>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</si>
  <si>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</si>
  <si>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</si>
  <si>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410 0102 02 1 00 20000 121</t>
  </si>
  <si>
    <t>410 0102 02 1 00 20000 129</t>
  </si>
  <si>
    <t xml:space="preserve">  Поощрение высшего должностного лица за достижение наилучших показателей социально-экономического развития муниципального образования "Тамбовский сельсовет"</t>
  </si>
  <si>
    <t>410 0102 02 1 00 65490 000</t>
  </si>
  <si>
    <t>410 0102 02 1 00 65490 121</t>
  </si>
  <si>
    <t>410 0102 02 1 00 65490 129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</si>
  <si>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</si>
  <si>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</si>
  <si>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</si>
  <si>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</si>
  <si>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</si>
  <si>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</si>
  <si>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</si>
  <si>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</si>
  <si>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</si>
  <si>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410 0113 02 2 00 11200 000</t>
  </si>
  <si>
    <t>410 0113 02 2 00 11200 121</t>
  </si>
  <si>
    <t>410 0113 02 2 00 11200 129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</si>
  <si>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</si>
  <si>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</si>
  <si>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</si>
  <si>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</si>
  <si>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</si>
  <si>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</si>
  <si>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</si>
  <si>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</si>
  <si>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410 0113 02 2 00 20000 244</t>
  </si>
  <si>
    <t>410 0113 02 2 00 20000 247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</si>
  <si>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</si>
  <si>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</si>
  <si>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</si>
  <si>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</si>
  <si>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</si>
  <si>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</si>
  <si>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Поощрение аппарата управления за достижение наилучших показателей социально-экономического развития муниципального образования "Тамбовский сельсовет"</t>
  </si>
  <si>
    <t>410 0113 02 2 00 65490 000</t>
  </si>
  <si>
    <t>410 0113 02 2 00 65490 121</t>
  </si>
  <si>
    <t>410 0113 02 2 00 65490 129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</si>
  <si>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</si>
  <si>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</si>
  <si>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</si>
  <si>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</si>
  <si>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</si>
  <si>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</si>
  <si>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410 0203 08 0 00 51180 121</t>
  </si>
  <si>
    <t>410 0203 08 0 00 51180 129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</si>
  <si>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</si>
  <si>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</si>
  <si>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</si>
  <si>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</si>
  <si>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</si>
  <si>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</si>
  <si>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</si>
  <si>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</si>
  <si>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</si>
  <si>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</si>
  <si>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</si>
  <si>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</si>
  <si>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</si>
  <si>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</si>
  <si>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</si>
  <si>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</si>
  <si>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244</t>
  </si>
  <si>
    <t xml:space="preserve">  Развитие дорожного хозяйства (инициативное бюджетирование) в рамках программы социально-экономического развития муниципального образования "Тамбовский сельсовет"</t>
  </si>
  <si>
    <t>410 0409 01 Д 00 S4570 000</t>
  </si>
  <si>
    <t>410 0409 01 Д 00 S4570 244</t>
  </si>
  <si>
    <t xml:space="preserve">  Развитие дорожного хозяйства (компенсация расходов бюджета МО «Харабалинский район») в рамках программы социально-экономического развития муниципального образования "Тамбовский сельсовет"</t>
  </si>
  <si>
    <t>410 0409 01 Д 00 В4570 000</t>
  </si>
  <si>
    <t>410 0409 01 Д 00 В4570 540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</si>
  <si>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</si>
  <si>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</si>
  <si>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</si>
  <si>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</si>
  <si>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</si>
  <si>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</si>
  <si>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</si>
  <si>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</si>
  <si>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</si>
  <si>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</si>
  <si>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</si>
  <si>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410 0501 01 4 00 20000 244</t>
  </si>
  <si>
    <t xml:space="preserve">  Коммунальное хозяйство</t>
  </si>
  <si>
    <t>410 0502 00 0 00 00000 000</t>
  </si>
  <si>
    <t xml:space="preserve">  Газоснабжение с. Тамбовка, п. Ашулук</t>
  </si>
  <si>
    <t>410 0502 01 9 00 12200 000</t>
  </si>
  <si>
    <t>410 0502 01 9 00 12200 244</t>
  </si>
  <si>
    <t xml:space="preserve">  Организация в границах поселения электро-, тепло-, газо- и водоснабжения населения  в рамках непрограммных направлений расходов за счет иных межбюджетных трансфертов</t>
  </si>
  <si>
    <t>410 0502 07 0 00 12200 000</t>
  </si>
  <si>
    <t>410 0502 07 0 00 12200 244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</si>
  <si>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</si>
  <si>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410 0502 07 0 00 12200 811</t>
  </si>
  <si>
    <t>410 0502 07 0 00 12200 852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</si>
  <si>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</si>
  <si>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</si>
  <si>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</si>
  <si>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</si>
  <si>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</si>
  <si>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</si>
  <si>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</si>
  <si>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</si>
  <si>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</si>
  <si>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</si>
  <si>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</si>
  <si>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</si>
  <si>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</si>
  <si>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</si>
  <si>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</si>
  <si>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</si>
  <si>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</si>
  <si>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</si>
  <si>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</si>
  <si>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</si>
  <si>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</si>
  <si>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</si>
  <si>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</si>
  <si>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</si>
  <si>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</si>
  <si>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</si>
  <si>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</si>
  <si>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</si>
  <si>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</si>
  <si>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</si>
  <si>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</si>
  <si>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</si>
  <si>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410 0801 02 3 00 20000 244</t>
  </si>
  <si>
    <t>410 0801 02 3 00 20000 247</t>
  </si>
  <si>
    <t>410 0801 02 3 00 20000 853</t>
  </si>
  <si>
    <t xml:space="preserve">  Иные межбюджетные трансферты на реализацию Указов Президента Российской Федерации</t>
  </si>
  <si>
    <t>410 0801 02 3 00 60700 000</t>
  </si>
  <si>
    <t>410 0801 02 3 00 60700 111</t>
  </si>
  <si>
    <t>410 0801 02 3 00 60700 119</t>
  </si>
  <si>
    <t xml:space="preserve">  Мероприятия по оказанию государственной поддержки лучших сельских учреждений культуры в рамках основного мероприятия по реализации регионального проекта «Создание условий для реализации творческого потенциала нации («Творческие люди») (Астраханская област</t>
  </si>
  <si>
    <t>410 0801 09 Z A2 55190 000</t>
  </si>
  <si>
    <t>410 0801 09 Z A2 55190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</si>
  <si>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</si>
  <si>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</si>
  <si>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</si>
  <si>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</si>
  <si>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</si>
  <si>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</si>
  <si>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</si>
  <si>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</si>
  <si>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</si>
  <si>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</si>
  <si>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</si>
  <si>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</si>
  <si>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</si>
  <si>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</si>
  <si>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</si>
  <si>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</si>
  <si>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</si>
  <si>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</si>
  <si>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</si>
  <si>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</si>
  <si>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</si>
  <si>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</si>
  <si>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</si>
  <si>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</si>
  <si>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</si>
  <si>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</si>
  <si>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</si>
  <si>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</si>
  <si>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</si>
  <si>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</si>
  <si>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</si>
  <si>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</si>
  <si>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</si>
  <si>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</si>
  <si>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</si>
  <si>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</si>
  <si>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</si>
  <si>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</si>
  <si>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</si>
  <si>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</si>
  <si>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</si>
  <si>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декабря 2023</t>
  </si>
  <si>
    <t>з/плата</t>
  </si>
  <si>
    <t>премия</t>
  </si>
  <si>
    <t>Всего</t>
  </si>
  <si>
    <t>0102</t>
  </si>
  <si>
    <t>0113</t>
  </si>
  <si>
    <t>0100</t>
  </si>
  <si>
    <t>410 0503 01 3 00 20000 811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</si>
</sst>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7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2" fillId="0" borderId="1" xfId="5" applyNumberFormat="1" applyProtection="1"/>
    <xf numFmtId="0" fontId="5" fillId="0" borderId="1" xfId="6" applyNumberFormat="1" applyProtection="1"/>
    <xf numFmtId="0" fontId="3" fillId="0" borderId="1" xfId="10" applyNumberFormat="1" applyProtection="1"/>
    <xf numFmtId="0" fontId="6" fillId="0" borderId="1" xfId="14" applyNumberFormat="1" applyProtection="1"/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0" fontId="3" fillId="0" borderId="11" xfId="24" applyNumberFormat="1" applyProtection="1">
      <alignment horizontal="left"/>
    </xf>
    <xf numFmtId="0" fontId="2" fillId="0" borderId="2" xfId="28" applyNumberFormat="1" applyProtection="1">
      <alignment horizontal="center"/>
    </xf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" fontId="0" fillId="0" borderId="34" xfId="0" applyNumberFormat="1" applyBorder="1" applyAlignment="1" applyProtection="1">
      <alignment horizontal="center" vertical="center"/>
      <protection locked="0"/>
    </xf>
    <xf numFmtId="4" fontId="0" fillId="0" borderId="35" xfId="0" applyNumberFormat="1" applyBorder="1" applyAlignment="1" applyProtection="1">
      <alignment horizontal="center" vertical="center"/>
      <protection locked="0"/>
    </xf>
    <xf numFmtId="4" fontId="0" fillId="0" borderId="36" xfId="0" applyNumberFormat="1" applyBorder="1" applyAlignment="1" applyProtection="1">
      <alignment horizontal="center" vertical="center"/>
      <protection locked="0"/>
    </xf>
    <xf numFmtId="4" fontId="0" fillId="0" borderId="37" xfId="0" applyNumberFormat="1" applyBorder="1" applyAlignment="1" applyProtection="1">
      <alignment horizontal="center" vertical="center"/>
      <protection locked="0"/>
    </xf>
    <xf numFmtId="4" fontId="13" fillId="0" borderId="34" xfId="0" applyNumberFormat="1" applyFont="1" applyBorder="1" applyAlignment="1" applyProtection="1">
      <alignment horizontal="center" vertical="center"/>
      <protection locked="0"/>
    </xf>
    <xf numFmtId="4" fontId="13" fillId="0" borderId="35" xfId="0" applyNumberFormat="1" applyFont="1" applyBorder="1" applyAlignment="1" applyProtection="1">
      <alignment horizontal="center" vertical="center"/>
      <protection locked="0"/>
    </xf>
    <xf numFmtId="4" fontId="13" fillId="0" borderId="36" xfId="0" applyNumberFormat="1" applyFont="1" applyBorder="1" applyAlignment="1" applyProtection="1">
      <alignment horizontal="center" vertical="center"/>
      <protection locked="0"/>
    </xf>
    <xf numFmtId="4" fontId="13" fillId="0" borderId="37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" fontId="13" fillId="0" borderId="3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6" borderId="15" xfId="36" applyNumberFormat="1" applyFill="1" applyProtection="1">
      <alignment horizontal="left" wrapText="1"/>
    </xf>
    <xf numFmtId="49" fontId="3" fillId="6" borderId="17" xfId="38" applyNumberFormat="1" applyFill="1" applyProtection="1">
      <alignment horizontal="center"/>
    </xf>
    <xf numFmtId="0" fontId="3" fillId="4" borderId="21" xfId="44" applyNumberFormat="1" applyFill="1" applyProtection="1">
      <alignment horizontal="left" wrapText="1" indent="2"/>
    </xf>
    <xf numFmtId="49" fontId="3" fillId="4" borderId="22" xfId="45" applyNumberFormat="1" applyFill="1" applyProtection="1">
      <alignment horizontal="center" shrinkToFit="1"/>
    </xf>
    <xf numFmtId="49" fontId="3" fillId="4" borderId="23" xfId="46" applyNumberFormat="1" applyFill="1" applyProtection="1">
      <alignment horizontal="center"/>
    </xf>
    <xf numFmtId="4" fontId="1" fillId="4" borderId="23" xfId="47" applyNumberFormat="1" applyFont="1" applyFill="1" applyProtection="1">
      <alignment horizontal="right" shrinkToFit="1"/>
    </xf>
    <xf numFmtId="49" fontId="3" fillId="6" borderId="16" xfId="37" applyNumberFormat="1" applyFill="1" applyProtection="1">
      <alignment horizontal="center" wrapText="1"/>
    </xf>
    <xf numFmtId="4" fontId="1" fillId="6" borderId="17" xfId="39" applyNumberFormat="1" applyFont="1" applyFill="1" applyProtection="1">
      <alignment horizontal="right" shrinkToFit="1"/>
    </xf>
    <xf numFmtId="0" fontId="3" fillId="5" borderId="21" xfId="44" applyNumberFormat="1" applyFill="1" applyProtection="1">
      <alignment horizontal="left" wrapText="1" indent="2"/>
    </xf>
    <xf numFmtId="49" fontId="3" fillId="5" borderId="22" xfId="45" applyNumberFormat="1" applyFill="1" applyProtection="1">
      <alignment horizontal="center" shrinkToFit="1"/>
    </xf>
    <xf numFmtId="49" fontId="3" fillId="5" borderId="23" xfId="46" applyNumberFormat="1" applyFill="1" applyProtection="1">
      <alignment horizontal="center"/>
    </xf>
    <xf numFmtId="4" fontId="1" fillId="5" borderId="23" xfId="47" applyNumberFormat="1" applyFont="1" applyFill="1" applyProtection="1">
      <alignment horizontal="right" shrinkToFit="1"/>
    </xf>
    <xf numFmtId="4" fontId="1" fillId="0" borderId="1" xfId="1" applyNumberFormat="1" applyProtection="1"/>
    <xf numFmtId="4" fontId="0" fillId="0" borderId="0" xfId="0" applyNumberFormat="1" applyProtection="1">
      <protection locked="0"/>
    </xf>
    <xf numFmtId="4" fontId="3" fillId="0" borderId="2" xfId="3" applyNumberFormat="1" applyProtection="1">
      <alignment horizontal="center"/>
    </xf>
    <xf numFmtId="4" fontId="5" fillId="0" borderId="1" xfId="6" applyNumberFormat="1" applyProtection="1"/>
    <xf numFmtId="4" fontId="5" fillId="0" borderId="3" xfId="7" applyNumberFormat="1" applyProtection="1"/>
    <xf numFmtId="4" fontId="3" fillId="0" borderId="4" xfId="8" applyNumberFormat="1" applyProtection="1">
      <alignment horizontal="center"/>
    </xf>
    <xf numFmtId="4" fontId="3" fillId="0" borderId="6" xfId="11" applyNumberFormat="1" applyProtection="1">
      <alignment horizontal="right"/>
    </xf>
    <xf numFmtId="4" fontId="3" fillId="0" borderId="7" xfId="12" applyNumberFormat="1" applyProtection="1">
      <alignment horizontal="center"/>
    </xf>
    <xf numFmtId="4" fontId="3" fillId="0" borderId="1" xfId="10" applyNumberFormat="1" applyProtection="1"/>
    <xf numFmtId="4" fontId="3" fillId="0" borderId="9" xfId="15" applyNumberFormat="1" applyProtection="1">
      <alignment horizontal="center"/>
    </xf>
    <xf numFmtId="4" fontId="3" fillId="0" borderId="1" xfId="17" applyNumberFormat="1" applyProtection="1"/>
    <xf numFmtId="4" fontId="3" fillId="0" borderId="6" xfId="18" applyNumberFormat="1" applyProtection="1">
      <alignment horizontal="right" vertical="center"/>
    </xf>
    <xf numFmtId="4" fontId="3" fillId="0" borderId="9" xfId="19" applyNumberFormat="1" applyProtection="1">
      <alignment horizontal="center" vertical="center"/>
    </xf>
    <xf numFmtId="4" fontId="3" fillId="0" borderId="9" xfId="21" applyNumberFormat="1" applyProtection="1">
      <alignment horizontal="center"/>
    </xf>
    <xf numFmtId="4" fontId="3" fillId="0" borderId="6" xfId="23" applyNumberFormat="1" applyProtection="1">
      <alignment horizontal="right"/>
    </xf>
    <xf numFmtId="4" fontId="3" fillId="0" borderId="11" xfId="25" applyNumberFormat="1" applyProtection="1"/>
    <xf numFmtId="4" fontId="3" fillId="0" borderId="6" xfId="26" applyNumberFormat="1" applyProtection="1"/>
    <xf numFmtId="4" fontId="3" fillId="0" borderId="12" xfId="27" applyNumberFormat="1" applyProtection="1">
      <alignment horizontal="center"/>
    </xf>
    <xf numFmtId="4" fontId="3" fillId="0" borderId="4" xfId="35" applyNumberFormat="1" applyProtection="1">
      <alignment horizontal="center" vertical="center"/>
    </xf>
    <xf numFmtId="4" fontId="6" fillId="0" borderId="1" xfId="14" applyNumberFormat="1" applyProtection="1"/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" fontId="3" fillId="0" borderId="13" xfId="30" applyNumberFormat="1" applyProtection="1">
      <alignment horizontal="center" vertical="top" wrapText="1"/>
    </xf>
    <xf numFmtId="4" fontId="3" fillId="0" borderId="13" xfId="30" applyNumberFormat="1">
      <alignment horizontal="center" vertical="top" wrapText="1"/>
    </xf>
    <xf numFmtId="4" fontId="3" fillId="0" borderId="13" xfId="29" applyNumberFormat="1" applyProtection="1">
      <alignment horizontal="center" vertical="top" wrapText="1"/>
    </xf>
    <xf numFmtId="4" fontId="3" fillId="0" borderId="13" xfId="29" applyNumberFormat="1">
      <alignment horizontal="center" vertical="top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2" fillId="0" borderId="1" xfId="2" applyNumberFormat="1" applyAlignment="1" applyProtection="1">
      <alignment horizontal="center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24" customWidth="1"/>
    <col min="7" max="8" width="9.140625" style="124"/>
    <col min="9" max="16384" width="9.140625" style="1"/>
  </cols>
  <sheetData>
    <row r="1" spans="1:6" ht="12" customHeight="1" x14ac:dyDescent="0.25">
      <c r="A1" s="2"/>
      <c r="B1" s="2"/>
      <c r="C1" s="2"/>
      <c r="D1" s="123"/>
      <c r="E1" s="123"/>
      <c r="F1" s="123"/>
    </row>
    <row r="2" spans="1:6" ht="14.1" customHeight="1" x14ac:dyDescent="0.25">
      <c r="A2" s="174" t="s">
        <v>0</v>
      </c>
      <c r="B2" s="174"/>
      <c r="C2" s="174"/>
      <c r="D2" s="174"/>
      <c r="E2" s="174"/>
      <c r="F2" s="125"/>
    </row>
    <row r="3" spans="1:6" ht="14.1" customHeight="1" thickBot="1" x14ac:dyDescent="0.3">
      <c r="A3" s="4"/>
      <c r="B3" s="4"/>
      <c r="C3" s="5"/>
      <c r="D3" s="126"/>
      <c r="E3" s="127"/>
      <c r="F3" s="128" t="s">
        <v>1</v>
      </c>
    </row>
    <row r="4" spans="1:6" ht="14.1" customHeight="1" x14ac:dyDescent="0.25">
      <c r="A4" s="2"/>
      <c r="B4" s="6" t="s">
        <v>2</v>
      </c>
      <c r="C4" s="2"/>
      <c r="D4" s="123"/>
      <c r="E4" s="129" t="s">
        <v>3</v>
      </c>
      <c r="F4" s="130" t="s">
        <v>4</v>
      </c>
    </row>
    <row r="5" spans="1:6" ht="14.1" customHeight="1" x14ac:dyDescent="0.25">
      <c r="A5" s="6"/>
      <c r="B5" s="7"/>
      <c r="C5" s="6"/>
      <c r="D5" s="131"/>
      <c r="E5" s="129" t="s">
        <v>5</v>
      </c>
      <c r="F5" s="132">
        <v>45261</v>
      </c>
    </row>
    <row r="6" spans="1:6" ht="14.1" customHeight="1" x14ac:dyDescent="0.25">
      <c r="A6" s="8" t="s">
        <v>6</v>
      </c>
      <c r="B6" s="8"/>
      <c r="C6" s="8"/>
      <c r="D6" s="133"/>
      <c r="E6" s="134" t="s">
        <v>7</v>
      </c>
      <c r="F6" s="135" t="s">
        <v>8</v>
      </c>
    </row>
    <row r="7" spans="1:6" ht="33.950000000000003" customHeight="1" x14ac:dyDescent="0.25">
      <c r="A7" s="8" t="s">
        <v>9</v>
      </c>
      <c r="B7" s="143" t="s">
        <v>10</v>
      </c>
      <c r="C7" s="144"/>
      <c r="D7" s="144"/>
      <c r="E7" s="134" t="s">
        <v>11</v>
      </c>
      <c r="F7" s="136" t="s">
        <v>12</v>
      </c>
    </row>
    <row r="8" spans="1:6" ht="15.95" customHeight="1" x14ac:dyDescent="0.25">
      <c r="A8" s="8" t="s">
        <v>13</v>
      </c>
      <c r="B8" s="145" t="s">
        <v>14</v>
      </c>
      <c r="C8" s="146"/>
      <c r="D8" s="146"/>
      <c r="E8" s="137" t="s">
        <v>15</v>
      </c>
      <c r="F8" s="136" t="s">
        <v>16</v>
      </c>
    </row>
    <row r="9" spans="1:6" ht="14.1" customHeight="1" x14ac:dyDescent="0.25">
      <c r="A9" s="6" t="s">
        <v>17</v>
      </c>
      <c r="B9" s="10"/>
      <c r="C9" s="10"/>
      <c r="D9" s="138"/>
      <c r="E9" s="139"/>
      <c r="F9" s="136"/>
    </row>
    <row r="10" spans="1:6" ht="14.1" customHeight="1" thickBot="1" x14ac:dyDescent="0.3">
      <c r="A10" s="8" t="s">
        <v>18</v>
      </c>
      <c r="B10" s="8"/>
      <c r="C10" s="8"/>
      <c r="D10" s="133"/>
      <c r="E10" s="137" t="s">
        <v>19</v>
      </c>
      <c r="F10" s="140" t="s">
        <v>20</v>
      </c>
    </row>
    <row r="11" spans="1:6" ht="14.1" customHeight="1" x14ac:dyDescent="0.25">
      <c r="A11" s="147" t="s">
        <v>21</v>
      </c>
      <c r="B11" s="148"/>
      <c r="C11" s="148"/>
      <c r="D11" s="148"/>
      <c r="E11" s="148"/>
      <c r="F11" s="148"/>
    </row>
    <row r="12" spans="1:6" ht="12.95" customHeight="1" x14ac:dyDescent="0.25">
      <c r="A12" s="149" t="s">
        <v>22</v>
      </c>
      <c r="B12" s="149" t="s">
        <v>23</v>
      </c>
      <c r="C12" s="149" t="s">
        <v>24</v>
      </c>
      <c r="D12" s="151" t="s">
        <v>25</v>
      </c>
      <c r="E12" s="151" t="s">
        <v>26</v>
      </c>
      <c r="F12" s="153" t="s">
        <v>27</v>
      </c>
    </row>
    <row r="13" spans="1:6" ht="12" customHeight="1" x14ac:dyDescent="0.25">
      <c r="A13" s="150"/>
      <c r="B13" s="150"/>
      <c r="C13" s="150"/>
      <c r="D13" s="152"/>
      <c r="E13" s="152"/>
      <c r="F13" s="154"/>
    </row>
    <row r="14" spans="1:6" ht="14.25" customHeight="1" x14ac:dyDescent="0.25">
      <c r="A14" s="150"/>
      <c r="B14" s="150"/>
      <c r="C14" s="150"/>
      <c r="D14" s="152"/>
      <c r="E14" s="152"/>
      <c r="F14" s="154"/>
    </row>
    <row r="15" spans="1:6" ht="14.25" customHeight="1" thickBot="1" x14ac:dyDescent="0.3">
      <c r="A15" s="12">
        <v>1</v>
      </c>
      <c r="B15" s="13">
        <v>2</v>
      </c>
      <c r="C15" s="13">
        <v>3</v>
      </c>
      <c r="D15" s="141" t="s">
        <v>28</v>
      </c>
      <c r="E15" s="141" t="s">
        <v>29</v>
      </c>
      <c r="F15" s="141" t="s">
        <v>30</v>
      </c>
    </row>
    <row r="16" spans="1:6" ht="17.25" customHeight="1" x14ac:dyDescent="0.25">
      <c r="A16" s="111" t="s">
        <v>31</v>
      </c>
      <c r="B16" s="117" t="s">
        <v>32</v>
      </c>
      <c r="C16" s="112" t="s">
        <v>33</v>
      </c>
      <c r="D16" s="118">
        <f>D18+D35+D49</f>
        <v>13590480.780000001</v>
      </c>
      <c r="E16" s="118">
        <f t="shared" ref="E16:F16" si="0">E18+E35+E49</f>
        <v>12790044.279999999</v>
      </c>
      <c r="F16" s="118">
        <f t="shared" si="0"/>
        <v>800436.5</v>
      </c>
    </row>
    <row r="17" spans="1:6" ht="15" customHeight="1" x14ac:dyDescent="0.25">
      <c r="A17" s="17" t="s">
        <v>34</v>
      </c>
      <c r="B17" s="18"/>
      <c r="C17" s="19"/>
      <c r="D17" s="95"/>
      <c r="E17" s="95"/>
      <c r="F17" s="95"/>
    </row>
    <row r="18" spans="1:6" x14ac:dyDescent="0.25">
      <c r="A18" s="113" t="s">
        <v>35</v>
      </c>
      <c r="B18" s="114" t="s">
        <v>32</v>
      </c>
      <c r="C18" s="115" t="s">
        <v>36</v>
      </c>
      <c r="D18" s="116">
        <f>D19+D26+D29</f>
        <v>2296800</v>
      </c>
      <c r="E18" s="116">
        <f>E19+E26+E29</f>
        <v>1380854.6999999997</v>
      </c>
      <c r="F18" s="116">
        <f t="shared" ref="F18" si="1">F19+F26+F29</f>
        <v>915945.3</v>
      </c>
    </row>
    <row r="19" spans="1:6" x14ac:dyDescent="0.25">
      <c r="A19" s="113" t="s">
        <v>37</v>
      </c>
      <c r="B19" s="114" t="s">
        <v>32</v>
      </c>
      <c r="C19" s="115" t="s">
        <v>38</v>
      </c>
      <c r="D19" s="116">
        <f>D20</f>
        <v>1400000</v>
      </c>
      <c r="E19" s="116">
        <f t="shared" ref="E19:F19" si="2">E20</f>
        <v>1182350.8499999999</v>
      </c>
      <c r="F19" s="116">
        <f t="shared" si="2"/>
        <v>217649.14999999997</v>
      </c>
    </row>
    <row r="20" spans="1:6" x14ac:dyDescent="0.25">
      <c r="A20" s="119" t="s">
        <v>39</v>
      </c>
      <c r="B20" s="120" t="s">
        <v>32</v>
      </c>
      <c r="C20" s="121" t="s">
        <v>40</v>
      </c>
      <c r="D20" s="122">
        <f>D21+D22+D23+D24+D25</f>
        <v>1400000</v>
      </c>
      <c r="E20" s="122">
        <f t="shared" ref="E20:F20" si="3">E21+E22+E23+E24+E25</f>
        <v>1182350.8499999999</v>
      </c>
      <c r="F20" s="122">
        <f t="shared" si="3"/>
        <v>217649.14999999997</v>
      </c>
    </row>
    <row r="21" spans="1:6" ht="79.5" x14ac:dyDescent="0.25">
      <c r="A21" s="20" t="s">
        <v>41</v>
      </c>
      <c r="B21" s="21" t="s">
        <v>32</v>
      </c>
      <c r="C21" s="22" t="s">
        <v>42</v>
      </c>
      <c r="D21" s="96">
        <v>1383500</v>
      </c>
      <c r="E21" s="96">
        <v>1165964.79</v>
      </c>
      <c r="F21" s="96">
        <f>D21-E21</f>
        <v>217535.20999999996</v>
      </c>
    </row>
    <row r="22" spans="1:6" ht="90.75" x14ac:dyDescent="0.25">
      <c r="A22" s="20" t="s">
        <v>43</v>
      </c>
      <c r="B22" s="21" t="s">
        <v>32</v>
      </c>
      <c r="C22" s="22" t="s">
        <v>44</v>
      </c>
      <c r="D22" s="96">
        <v>0</v>
      </c>
      <c r="E22" s="96">
        <v>-17.12</v>
      </c>
      <c r="F22" s="96">
        <f t="shared" ref="F22:F25" si="4">D22-E22</f>
        <v>17.12</v>
      </c>
    </row>
    <row r="23" spans="1:6" ht="34.5" x14ac:dyDescent="0.25">
      <c r="A23" s="20" t="s">
        <v>46</v>
      </c>
      <c r="B23" s="21" t="s">
        <v>32</v>
      </c>
      <c r="C23" s="22" t="s">
        <v>47</v>
      </c>
      <c r="D23" s="96">
        <v>16500</v>
      </c>
      <c r="E23" s="96">
        <v>16445.560000000001</v>
      </c>
      <c r="F23" s="96">
        <f t="shared" si="4"/>
        <v>54.43999999999869</v>
      </c>
    </row>
    <row r="24" spans="1:6" ht="102" x14ac:dyDescent="0.25">
      <c r="A24" s="20" t="s">
        <v>48</v>
      </c>
      <c r="B24" s="21" t="s">
        <v>32</v>
      </c>
      <c r="C24" s="22" t="s">
        <v>49</v>
      </c>
      <c r="D24" s="96">
        <v>0</v>
      </c>
      <c r="E24" s="96">
        <v>-43.26</v>
      </c>
      <c r="F24" s="96">
        <f t="shared" si="4"/>
        <v>43.26</v>
      </c>
    </row>
    <row r="25" spans="1:6" ht="45.75" x14ac:dyDescent="0.25">
      <c r="A25" s="20" t="s">
        <v>50</v>
      </c>
      <c r="B25" s="21" t="s">
        <v>32</v>
      </c>
      <c r="C25" s="22" t="s">
        <v>51</v>
      </c>
      <c r="D25" s="96">
        <v>0</v>
      </c>
      <c r="E25" s="96">
        <v>0.88</v>
      </c>
      <c r="F25" s="96">
        <f t="shared" si="4"/>
        <v>-0.88</v>
      </c>
    </row>
    <row r="26" spans="1:6" x14ac:dyDescent="0.25">
      <c r="A26" s="113" t="s">
        <v>52</v>
      </c>
      <c r="B26" s="114" t="s">
        <v>32</v>
      </c>
      <c r="C26" s="115" t="s">
        <v>53</v>
      </c>
      <c r="D26" s="116">
        <f>D27</f>
        <v>40000</v>
      </c>
      <c r="E26" s="116">
        <f t="shared" ref="E26:F27" si="5">E27</f>
        <v>35132.9</v>
      </c>
      <c r="F26" s="116">
        <f t="shared" si="5"/>
        <v>4867.0999999999985</v>
      </c>
    </row>
    <row r="27" spans="1:6" x14ac:dyDescent="0.25">
      <c r="A27" s="119" t="s">
        <v>54</v>
      </c>
      <c r="B27" s="120" t="s">
        <v>32</v>
      </c>
      <c r="C27" s="121" t="s">
        <v>55</v>
      </c>
      <c r="D27" s="122">
        <f>D28</f>
        <v>40000</v>
      </c>
      <c r="E27" s="122">
        <f t="shared" si="5"/>
        <v>35132.9</v>
      </c>
      <c r="F27" s="122">
        <f t="shared" si="5"/>
        <v>4867.0999999999985</v>
      </c>
    </row>
    <row r="28" spans="1:6" x14ac:dyDescent="0.25">
      <c r="A28" s="20" t="s">
        <v>54</v>
      </c>
      <c r="B28" s="21" t="s">
        <v>32</v>
      </c>
      <c r="C28" s="22" t="s">
        <v>56</v>
      </c>
      <c r="D28" s="96">
        <v>40000</v>
      </c>
      <c r="E28" s="96">
        <v>35132.9</v>
      </c>
      <c r="F28" s="96">
        <f>D28-E28</f>
        <v>4867.0999999999985</v>
      </c>
    </row>
    <row r="29" spans="1:6" x14ac:dyDescent="0.25">
      <c r="A29" s="113" t="s">
        <v>57</v>
      </c>
      <c r="B29" s="114" t="s">
        <v>32</v>
      </c>
      <c r="C29" s="115" t="s">
        <v>58</v>
      </c>
      <c r="D29" s="116">
        <f>D30+D32</f>
        <v>856800</v>
      </c>
      <c r="E29" s="116">
        <f t="shared" ref="E29:F29" si="6">E30+E32</f>
        <v>163370.94999999998</v>
      </c>
      <c r="F29" s="116">
        <f t="shared" si="6"/>
        <v>693429.05</v>
      </c>
    </row>
    <row r="30" spans="1:6" x14ac:dyDescent="0.25">
      <c r="A30" s="119" t="s">
        <v>59</v>
      </c>
      <c r="B30" s="120" t="s">
        <v>32</v>
      </c>
      <c r="C30" s="121" t="s">
        <v>60</v>
      </c>
      <c r="D30" s="122">
        <f>D31</f>
        <v>161400</v>
      </c>
      <c r="E30" s="122">
        <f t="shared" ref="E30:F30" si="7">E31</f>
        <v>151879.93</v>
      </c>
      <c r="F30" s="122">
        <f t="shared" si="7"/>
        <v>9520.070000000007</v>
      </c>
    </row>
    <row r="31" spans="1:6" ht="34.5" x14ac:dyDescent="0.25">
      <c r="A31" s="20" t="s">
        <v>61</v>
      </c>
      <c r="B31" s="21" t="s">
        <v>32</v>
      </c>
      <c r="C31" s="22" t="s">
        <v>62</v>
      </c>
      <c r="D31" s="96">
        <v>161400</v>
      </c>
      <c r="E31" s="96">
        <v>151879.93</v>
      </c>
      <c r="F31" s="96">
        <f>D31-E31</f>
        <v>9520.070000000007</v>
      </c>
    </row>
    <row r="32" spans="1:6" x14ac:dyDescent="0.25">
      <c r="A32" s="119" t="s">
        <v>63</v>
      </c>
      <c r="B32" s="120" t="s">
        <v>32</v>
      </c>
      <c r="C32" s="121" t="s">
        <v>64</v>
      </c>
      <c r="D32" s="122">
        <f>D33+D34</f>
        <v>695400</v>
      </c>
      <c r="E32" s="122">
        <f t="shared" ref="E32:F32" si="8">E33+E34</f>
        <v>11491.01999999999</v>
      </c>
      <c r="F32" s="122">
        <f t="shared" si="8"/>
        <v>683908.98</v>
      </c>
    </row>
    <row r="33" spans="1:6" ht="23.25" x14ac:dyDescent="0.25">
      <c r="A33" s="20" t="s">
        <v>65</v>
      </c>
      <c r="B33" s="21" t="s">
        <v>32</v>
      </c>
      <c r="C33" s="22" t="s">
        <v>66</v>
      </c>
      <c r="D33" s="96">
        <v>335400</v>
      </c>
      <c r="E33" s="96">
        <v>-175701.66</v>
      </c>
      <c r="F33" s="96">
        <f t="shared" ref="F33:F34" si="9">D33-E33</f>
        <v>511101.66000000003</v>
      </c>
    </row>
    <row r="34" spans="1:6" ht="23.25" x14ac:dyDescent="0.25">
      <c r="A34" s="20" t="s">
        <v>67</v>
      </c>
      <c r="B34" s="21" t="s">
        <v>32</v>
      </c>
      <c r="C34" s="22" t="s">
        <v>68</v>
      </c>
      <c r="D34" s="96">
        <v>360000</v>
      </c>
      <c r="E34" s="96">
        <v>187192.68</v>
      </c>
      <c r="F34" s="96">
        <f t="shared" si="9"/>
        <v>172807.32</v>
      </c>
    </row>
    <row r="35" spans="1:6" x14ac:dyDescent="0.25">
      <c r="A35" s="113" t="s">
        <v>35</v>
      </c>
      <c r="B35" s="114" t="s">
        <v>32</v>
      </c>
      <c r="C35" s="115" t="s">
        <v>69</v>
      </c>
      <c r="D35" s="116">
        <f>D36+D38+D41+D46</f>
        <v>403200</v>
      </c>
      <c r="E35" s="116">
        <f>E36+E38+E41+E46</f>
        <v>296958.17</v>
      </c>
      <c r="F35" s="116">
        <f t="shared" ref="F35" si="10">F36+F38+F41+F46</f>
        <v>106241.83000000002</v>
      </c>
    </row>
    <row r="36" spans="1:6" x14ac:dyDescent="0.25">
      <c r="A36" s="113" t="s">
        <v>70</v>
      </c>
      <c r="B36" s="114" t="s">
        <v>32</v>
      </c>
      <c r="C36" s="115" t="s">
        <v>71</v>
      </c>
      <c r="D36" s="116">
        <f>D37</f>
        <v>25000</v>
      </c>
      <c r="E36" s="116">
        <f t="shared" ref="E36:F36" si="11">E37</f>
        <v>12930</v>
      </c>
      <c r="F36" s="116">
        <f t="shared" si="11"/>
        <v>12070</v>
      </c>
    </row>
    <row r="37" spans="1:6" ht="57" x14ac:dyDescent="0.25">
      <c r="A37" s="20" t="s">
        <v>72</v>
      </c>
      <c r="B37" s="21" t="s">
        <v>32</v>
      </c>
      <c r="C37" s="22" t="s">
        <v>73</v>
      </c>
      <c r="D37" s="96">
        <v>25000</v>
      </c>
      <c r="E37" s="96">
        <v>12930</v>
      </c>
      <c r="F37" s="96">
        <f>D37-E37</f>
        <v>12070</v>
      </c>
    </row>
    <row r="38" spans="1:6" ht="34.5" x14ac:dyDescent="0.25">
      <c r="A38" s="113" t="s">
        <v>74</v>
      </c>
      <c r="B38" s="114" t="s">
        <v>32</v>
      </c>
      <c r="C38" s="115" t="s">
        <v>75</v>
      </c>
      <c r="D38" s="116">
        <f>D39</f>
        <v>135000</v>
      </c>
      <c r="E38" s="116">
        <f t="shared" ref="E38:F39" si="12">E39</f>
        <v>132708.71</v>
      </c>
      <c r="F38" s="116">
        <f t="shared" si="12"/>
        <v>2291.2900000000081</v>
      </c>
    </row>
    <row r="39" spans="1:6" ht="68.25" x14ac:dyDescent="0.25">
      <c r="A39" s="119" t="s">
        <v>76</v>
      </c>
      <c r="B39" s="120" t="s">
        <v>32</v>
      </c>
      <c r="C39" s="121" t="s">
        <v>77</v>
      </c>
      <c r="D39" s="122">
        <f>D40</f>
        <v>135000</v>
      </c>
      <c r="E39" s="122">
        <f t="shared" si="12"/>
        <v>132708.71</v>
      </c>
      <c r="F39" s="122">
        <f t="shared" si="12"/>
        <v>2291.2900000000081</v>
      </c>
    </row>
    <row r="40" spans="1:6" ht="57" x14ac:dyDescent="0.25">
      <c r="A40" s="20" t="s">
        <v>78</v>
      </c>
      <c r="B40" s="21" t="s">
        <v>32</v>
      </c>
      <c r="C40" s="22" t="s">
        <v>79</v>
      </c>
      <c r="D40" s="96">
        <v>135000</v>
      </c>
      <c r="E40" s="96">
        <v>132708.71</v>
      </c>
      <c r="F40" s="96">
        <f>D40-E40</f>
        <v>2291.2900000000081</v>
      </c>
    </row>
    <row r="41" spans="1:6" ht="23.25" x14ac:dyDescent="0.25">
      <c r="A41" s="113" t="s">
        <v>80</v>
      </c>
      <c r="B41" s="114" t="s">
        <v>32</v>
      </c>
      <c r="C41" s="115" t="s">
        <v>81</v>
      </c>
      <c r="D41" s="116">
        <f>D42+D44</f>
        <v>233200</v>
      </c>
      <c r="E41" s="116">
        <f t="shared" ref="E41:F41" si="13">E42+E44</f>
        <v>148049.51999999999</v>
      </c>
      <c r="F41" s="116">
        <f t="shared" si="13"/>
        <v>85150.48000000001</v>
      </c>
    </row>
    <row r="42" spans="1:6" x14ac:dyDescent="0.25">
      <c r="A42" s="119" t="s">
        <v>82</v>
      </c>
      <c r="B42" s="120" t="s">
        <v>32</v>
      </c>
      <c r="C42" s="121" t="s">
        <v>83</v>
      </c>
      <c r="D42" s="122">
        <f>D43</f>
        <v>20000</v>
      </c>
      <c r="E42" s="122">
        <f t="shared" ref="E42:F42" si="14">E43</f>
        <v>9750</v>
      </c>
      <c r="F42" s="122">
        <f t="shared" si="14"/>
        <v>10250</v>
      </c>
    </row>
    <row r="43" spans="1:6" ht="23.25" x14ac:dyDescent="0.25">
      <c r="A43" s="20" t="s">
        <v>84</v>
      </c>
      <c r="B43" s="21" t="s">
        <v>32</v>
      </c>
      <c r="C43" s="22" t="s">
        <v>85</v>
      </c>
      <c r="D43" s="96">
        <v>20000</v>
      </c>
      <c r="E43" s="96">
        <v>9750</v>
      </c>
      <c r="F43" s="96">
        <f>D43-E43</f>
        <v>10250</v>
      </c>
    </row>
    <row r="44" spans="1:6" x14ac:dyDescent="0.25">
      <c r="A44" s="119" t="s">
        <v>86</v>
      </c>
      <c r="B44" s="120" t="s">
        <v>32</v>
      </c>
      <c r="C44" s="121" t="s">
        <v>87</v>
      </c>
      <c r="D44" s="122">
        <f>D45</f>
        <v>213200</v>
      </c>
      <c r="E44" s="122">
        <f t="shared" ref="E44:F44" si="15">E45</f>
        <v>138299.51999999999</v>
      </c>
      <c r="F44" s="122">
        <f t="shared" si="15"/>
        <v>74900.48000000001</v>
      </c>
    </row>
    <row r="45" spans="1:6" ht="34.5" x14ac:dyDescent="0.25">
      <c r="A45" s="20" t="s">
        <v>88</v>
      </c>
      <c r="B45" s="21" t="s">
        <v>32</v>
      </c>
      <c r="C45" s="22" t="s">
        <v>89</v>
      </c>
      <c r="D45" s="96">
        <v>213200</v>
      </c>
      <c r="E45" s="96">
        <v>138299.51999999999</v>
      </c>
      <c r="F45" s="96">
        <f>D45-E45</f>
        <v>74900.48000000001</v>
      </c>
    </row>
    <row r="46" spans="1:6" x14ac:dyDescent="0.25">
      <c r="A46" s="113" t="s">
        <v>90</v>
      </c>
      <c r="B46" s="114" t="s">
        <v>32</v>
      </c>
      <c r="C46" s="115" t="s">
        <v>91</v>
      </c>
      <c r="D46" s="116">
        <f>D47</f>
        <v>10000</v>
      </c>
      <c r="E46" s="116">
        <f t="shared" ref="E46:F47" si="16">E47</f>
        <v>3269.94</v>
      </c>
      <c r="F46" s="116">
        <f t="shared" si="16"/>
        <v>6730.0599999999995</v>
      </c>
    </row>
    <row r="47" spans="1:6" ht="23.25" x14ac:dyDescent="0.25">
      <c r="A47" s="119" t="s">
        <v>92</v>
      </c>
      <c r="B47" s="120" t="s">
        <v>32</v>
      </c>
      <c r="C47" s="121" t="s">
        <v>93</v>
      </c>
      <c r="D47" s="122">
        <f>D48</f>
        <v>10000</v>
      </c>
      <c r="E47" s="122">
        <f t="shared" si="16"/>
        <v>3269.94</v>
      </c>
      <c r="F47" s="122">
        <f t="shared" si="16"/>
        <v>6730.0599999999995</v>
      </c>
    </row>
    <row r="48" spans="1:6" ht="45.75" x14ac:dyDescent="0.25">
      <c r="A48" s="20" t="s">
        <v>94</v>
      </c>
      <c r="B48" s="21" t="s">
        <v>32</v>
      </c>
      <c r="C48" s="22" t="s">
        <v>95</v>
      </c>
      <c r="D48" s="96">
        <v>10000</v>
      </c>
      <c r="E48" s="96">
        <v>3269.94</v>
      </c>
      <c r="F48" s="96">
        <f>D48-E48</f>
        <v>6730.0599999999995</v>
      </c>
    </row>
    <row r="49" spans="1:6" x14ac:dyDescent="0.25">
      <c r="A49" s="113" t="s">
        <v>96</v>
      </c>
      <c r="B49" s="114" t="s">
        <v>32</v>
      </c>
      <c r="C49" s="115" t="s">
        <v>97</v>
      </c>
      <c r="D49" s="116">
        <f>D50+D61</f>
        <v>10890480.780000001</v>
      </c>
      <c r="E49" s="116">
        <f t="shared" ref="E49:F49" si="17">E50+E61</f>
        <v>11112231.41</v>
      </c>
      <c r="F49" s="116">
        <f t="shared" si="17"/>
        <v>-221750.63000000006</v>
      </c>
    </row>
    <row r="50" spans="1:6" ht="23.25" x14ac:dyDescent="0.25">
      <c r="A50" s="113" t="s">
        <v>98</v>
      </c>
      <c r="B50" s="114" t="s">
        <v>32</v>
      </c>
      <c r="C50" s="115" t="s">
        <v>99</v>
      </c>
      <c r="D50" s="116">
        <f>D51+D53+D56+D58</f>
        <v>10875940.780000001</v>
      </c>
      <c r="E50" s="116">
        <f>E51+E53+E56+E58</f>
        <v>11097691.41</v>
      </c>
      <c r="F50" s="116">
        <f t="shared" ref="F50" si="18">F51+F53+F56+F58</f>
        <v>-221750.63000000006</v>
      </c>
    </row>
    <row r="51" spans="1:6" ht="23.25" x14ac:dyDescent="0.25">
      <c r="A51" s="119" t="s">
        <v>100</v>
      </c>
      <c r="B51" s="120" t="s">
        <v>32</v>
      </c>
      <c r="C51" s="121" t="s">
        <v>101</v>
      </c>
      <c r="D51" s="122">
        <f>D52</f>
        <v>3835500</v>
      </c>
      <c r="E51" s="122">
        <f t="shared" ref="E51:F51" si="19">E52</f>
        <v>3515921.14</v>
      </c>
      <c r="F51" s="122">
        <f t="shared" si="19"/>
        <v>319578.85999999987</v>
      </c>
    </row>
    <row r="52" spans="1:6" ht="34.5" x14ac:dyDescent="0.25">
      <c r="A52" s="20" t="s">
        <v>102</v>
      </c>
      <c r="B52" s="21" t="s">
        <v>32</v>
      </c>
      <c r="C52" s="22" t="s">
        <v>103</v>
      </c>
      <c r="D52" s="96">
        <v>3835500</v>
      </c>
      <c r="E52" s="96">
        <v>3515921.14</v>
      </c>
      <c r="F52" s="96">
        <f>D52-E52</f>
        <v>319578.85999999987</v>
      </c>
    </row>
    <row r="53" spans="1:6" ht="23.25" x14ac:dyDescent="0.25">
      <c r="A53" s="119" t="s">
        <v>104</v>
      </c>
      <c r="B53" s="120" t="s">
        <v>32</v>
      </c>
      <c r="C53" s="121" t="s">
        <v>105</v>
      </c>
      <c r="D53" s="122">
        <f>D54+D55</f>
        <v>1392624.65</v>
      </c>
      <c r="E53" s="122">
        <f>E54+E55</f>
        <v>1392624.65</v>
      </c>
      <c r="F53" s="122">
        <f>F54+F55</f>
        <v>0</v>
      </c>
    </row>
    <row r="54" spans="1:6" ht="23.25" x14ac:dyDescent="0.25">
      <c r="A54" s="20" t="s">
        <v>106</v>
      </c>
      <c r="B54" s="21" t="s">
        <v>32</v>
      </c>
      <c r="C54" s="22" t="s">
        <v>107</v>
      </c>
      <c r="D54" s="96">
        <v>99500</v>
      </c>
      <c r="E54" s="96">
        <v>99500</v>
      </c>
      <c r="F54" s="96">
        <f t="shared" ref="F54:F55" si="20">D54-E54</f>
        <v>0</v>
      </c>
    </row>
    <row r="55" spans="1:6" ht="23.25" x14ac:dyDescent="0.25">
      <c r="A55" s="20" t="s">
        <v>108</v>
      </c>
      <c r="B55" s="21" t="s">
        <v>32</v>
      </c>
      <c r="C55" s="22" t="s">
        <v>109</v>
      </c>
      <c r="D55" s="96">
        <v>1293124.6499999999</v>
      </c>
      <c r="E55" s="96">
        <v>1293124.6499999999</v>
      </c>
      <c r="F55" s="96">
        <f t="shared" si="20"/>
        <v>0</v>
      </c>
    </row>
    <row r="56" spans="1:6" ht="23.25" x14ac:dyDescent="0.25">
      <c r="A56" s="119" t="s">
        <v>110</v>
      </c>
      <c r="B56" s="120" t="s">
        <v>32</v>
      </c>
      <c r="C56" s="121" t="s">
        <v>111</v>
      </c>
      <c r="D56" s="122">
        <f>D57</f>
        <v>291900</v>
      </c>
      <c r="E56" s="122">
        <f t="shared" ref="E56:F56" si="21">E57</f>
        <v>248671.32</v>
      </c>
      <c r="F56" s="122">
        <f t="shared" si="21"/>
        <v>43228.679999999993</v>
      </c>
    </row>
    <row r="57" spans="1:6" ht="45.75" x14ac:dyDescent="0.25">
      <c r="A57" s="20" t="s">
        <v>112</v>
      </c>
      <c r="B57" s="21" t="s">
        <v>32</v>
      </c>
      <c r="C57" s="22" t="s">
        <v>113</v>
      </c>
      <c r="D57" s="96">
        <v>291900</v>
      </c>
      <c r="E57" s="96">
        <v>248671.32</v>
      </c>
      <c r="F57" s="96">
        <f>D57-E57</f>
        <v>43228.679999999993</v>
      </c>
    </row>
    <row r="58" spans="1:6" x14ac:dyDescent="0.25">
      <c r="A58" s="119" t="s">
        <v>114</v>
      </c>
      <c r="B58" s="120" t="s">
        <v>32</v>
      </c>
      <c r="C58" s="121" t="s">
        <v>115</v>
      </c>
      <c r="D58" s="122">
        <f>D59+D60</f>
        <v>5355916.13</v>
      </c>
      <c r="E58" s="122">
        <f t="shared" ref="E58:F58" si="22">E59+E60</f>
        <v>5940474.2999999998</v>
      </c>
      <c r="F58" s="122">
        <f t="shared" si="22"/>
        <v>-584558.16999999993</v>
      </c>
    </row>
    <row r="59" spans="1:6" ht="57" x14ac:dyDescent="0.25">
      <c r="A59" s="20" t="s">
        <v>116</v>
      </c>
      <c r="B59" s="21" t="s">
        <v>32</v>
      </c>
      <c r="C59" s="22" t="s">
        <v>117</v>
      </c>
      <c r="D59" s="96">
        <v>3533816.13</v>
      </c>
      <c r="E59" s="96">
        <v>1869646</v>
      </c>
      <c r="F59" s="96">
        <f t="shared" ref="F59:F60" si="23">D59-E59</f>
        <v>1664170.13</v>
      </c>
    </row>
    <row r="60" spans="1:6" ht="23.25" x14ac:dyDescent="0.25">
      <c r="A60" s="20" t="s">
        <v>118</v>
      </c>
      <c r="B60" s="21" t="s">
        <v>32</v>
      </c>
      <c r="C60" s="22" t="s">
        <v>119</v>
      </c>
      <c r="D60" s="96">
        <v>1822100</v>
      </c>
      <c r="E60" s="96">
        <v>4070828.3</v>
      </c>
      <c r="F60" s="96">
        <f t="shared" si="23"/>
        <v>-2248728.2999999998</v>
      </c>
    </row>
    <row r="61" spans="1:6" ht="23.25" x14ac:dyDescent="0.25">
      <c r="A61" s="119" t="s">
        <v>120</v>
      </c>
      <c r="B61" s="120" t="s">
        <v>32</v>
      </c>
      <c r="C61" s="121" t="s">
        <v>121</v>
      </c>
      <c r="D61" s="122">
        <f>D62</f>
        <v>14540</v>
      </c>
      <c r="E61" s="122">
        <f t="shared" ref="E61:F61" si="24">E62</f>
        <v>14540</v>
      </c>
      <c r="F61" s="122">
        <f t="shared" si="24"/>
        <v>0</v>
      </c>
    </row>
    <row r="62" spans="1:6" ht="23.25" x14ac:dyDescent="0.25">
      <c r="A62" s="20" t="s">
        <v>122</v>
      </c>
      <c r="B62" s="21" t="s">
        <v>32</v>
      </c>
      <c r="C62" s="22" t="s">
        <v>123</v>
      </c>
      <c r="D62" s="96">
        <v>14540</v>
      </c>
      <c r="E62" s="96">
        <v>14540</v>
      </c>
      <c r="F62" s="96">
        <f>D62-E62</f>
        <v>0</v>
      </c>
    </row>
    <row r="63" spans="1:6" ht="15" customHeight="1" x14ac:dyDescent="0.25">
      <c r="A63" s="7"/>
      <c r="B63" s="7"/>
      <c r="C63" s="7"/>
      <c r="D63" s="142"/>
      <c r="E63" s="142"/>
      <c r="F63" s="142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view="pageBreakPreview" topLeftCell="A5" zoomScaleNormal="100" zoomScaleSheetLayoutView="100" workbookViewId="0">
      <selection activeCell="H17" sqref="H1:J1048576"/>
    </sheetView>
  </sheetViews>
  <sheetFormatPr defaultRowHeight="15" x14ac:dyDescent="0.25"/>
  <cols>
    <col min="1" max="1" width="50.7109375" style="1" customWidth="1"/>
    <col min="2" max="2" width="4.7109375" style="1" customWidth="1"/>
    <col min="3" max="3" width="21.140625" style="1" customWidth="1"/>
    <col min="4" max="4" width="13.42578125" style="1" customWidth="1"/>
    <col min="5" max="5" width="12.42578125" style="1" customWidth="1"/>
    <col min="6" max="6" width="11.5703125" style="1" customWidth="1"/>
    <col min="7" max="7" width="9.140625" style="1" hidden="1"/>
    <col min="8" max="8" width="12.42578125" style="97" hidden="1" customWidth="1"/>
    <col min="9" max="9" width="14.7109375" style="97" hidden="1" customWidth="1"/>
    <col min="10" max="10" width="0" style="97" hidden="1" customWidth="1"/>
    <col min="11" max="16384" width="9.140625" style="1"/>
  </cols>
  <sheetData>
    <row r="1" spans="1:10" ht="14.1" customHeight="1" x14ac:dyDescent="0.25">
      <c r="A1" s="155" t="s">
        <v>124</v>
      </c>
      <c r="B1" s="156"/>
      <c r="C1" s="156"/>
      <c r="D1" s="156"/>
      <c r="E1" s="156"/>
      <c r="F1" s="23" t="s">
        <v>125</v>
      </c>
      <c r="G1" s="3"/>
    </row>
    <row r="2" spans="1:10" ht="14.1" customHeight="1" x14ac:dyDescent="0.25">
      <c r="A2" s="11"/>
      <c r="B2" s="11"/>
      <c r="C2" s="11"/>
      <c r="D2" s="11"/>
      <c r="E2" s="11"/>
      <c r="F2" s="11"/>
      <c r="G2" s="3"/>
    </row>
    <row r="3" spans="1:10" ht="12" customHeight="1" x14ac:dyDescent="0.25">
      <c r="A3" s="149" t="s">
        <v>22</v>
      </c>
      <c r="B3" s="149" t="s">
        <v>23</v>
      </c>
      <c r="C3" s="149" t="s">
        <v>126</v>
      </c>
      <c r="D3" s="157" t="s">
        <v>25</v>
      </c>
      <c r="E3" s="157" t="s">
        <v>26</v>
      </c>
      <c r="F3" s="149" t="s">
        <v>27</v>
      </c>
      <c r="G3" s="24"/>
    </row>
    <row r="4" spans="1:10" ht="12" customHeight="1" x14ac:dyDescent="0.25">
      <c r="A4" s="150"/>
      <c r="B4" s="150"/>
      <c r="C4" s="150"/>
      <c r="D4" s="158"/>
      <c r="E4" s="158"/>
      <c r="F4" s="150"/>
      <c r="G4" s="24"/>
    </row>
    <row r="5" spans="1:10" ht="11.1" customHeight="1" x14ac:dyDescent="0.25">
      <c r="A5" s="150"/>
      <c r="B5" s="150"/>
      <c r="C5" s="150"/>
      <c r="D5" s="158"/>
      <c r="E5" s="158"/>
      <c r="F5" s="150"/>
      <c r="G5" s="24"/>
    </row>
    <row r="6" spans="1:10" ht="12" customHeight="1" x14ac:dyDescent="0.25">
      <c r="A6" s="12">
        <v>1</v>
      </c>
      <c r="B6" s="13">
        <v>2</v>
      </c>
      <c r="C6" s="25">
        <v>3</v>
      </c>
      <c r="D6" s="26" t="s">
        <v>28</v>
      </c>
      <c r="E6" s="26" t="s">
        <v>29</v>
      </c>
      <c r="F6" s="26" t="s">
        <v>30</v>
      </c>
      <c r="G6" s="27"/>
    </row>
    <row r="7" spans="1:10" ht="16.5" customHeight="1" x14ac:dyDescent="0.25">
      <c r="A7" s="14" t="s">
        <v>127</v>
      </c>
      <c r="B7" s="28">
        <v>200</v>
      </c>
      <c r="C7" s="15" t="s">
        <v>33</v>
      </c>
      <c r="D7" s="16">
        <v>15785720</v>
      </c>
      <c r="E7" s="16">
        <v>13688315.43</v>
      </c>
      <c r="F7" s="29">
        <v>2097404.5699999998</v>
      </c>
      <c r="G7" s="30"/>
      <c r="H7" s="98">
        <f>D7-D41-D70</f>
        <v>15349385.35</v>
      </c>
      <c r="I7" s="98">
        <f>E7-E41-E70</f>
        <v>13295209.459999999</v>
      </c>
    </row>
    <row r="8" spans="1:10" ht="12" customHeight="1" x14ac:dyDescent="0.25">
      <c r="A8" s="17" t="s">
        <v>34</v>
      </c>
      <c r="B8" s="31"/>
      <c r="C8" s="19"/>
      <c r="D8" s="32"/>
      <c r="E8" s="32"/>
      <c r="F8" s="33"/>
      <c r="G8" s="30"/>
    </row>
    <row r="9" spans="1:10" x14ac:dyDescent="0.25">
      <c r="A9" s="34" t="s">
        <v>128</v>
      </c>
      <c r="B9" s="35" t="s">
        <v>129</v>
      </c>
      <c r="C9" s="36" t="s">
        <v>130</v>
      </c>
      <c r="D9" s="37">
        <v>5479434.7599999998</v>
      </c>
      <c r="E9" s="37">
        <v>4358032.2100000009</v>
      </c>
      <c r="F9" s="38">
        <v>1121402.55</v>
      </c>
      <c r="G9" s="39"/>
      <c r="H9" s="98">
        <f>D12+D15</f>
        <v>459000</v>
      </c>
      <c r="I9" s="98">
        <f>E12+E15</f>
        <v>422926.58</v>
      </c>
    </row>
    <row r="10" spans="1:10" ht="23.25" x14ac:dyDescent="0.25">
      <c r="A10" s="34" t="s">
        <v>131</v>
      </c>
      <c r="B10" s="35" t="s">
        <v>129</v>
      </c>
      <c r="C10" s="36" t="s">
        <v>132</v>
      </c>
      <c r="D10" s="37">
        <v>621806.35</v>
      </c>
      <c r="E10" s="37">
        <v>574575.50999999989</v>
      </c>
      <c r="F10" s="38">
        <v>47230.84</v>
      </c>
      <c r="G10" s="39"/>
      <c r="H10" s="99" t="s">
        <v>320</v>
      </c>
    </row>
    <row r="11" spans="1:10" ht="57" x14ac:dyDescent="0.25">
      <c r="A11" s="34" t="s">
        <v>133</v>
      </c>
      <c r="B11" s="35" t="s">
        <v>129</v>
      </c>
      <c r="C11" s="36" t="s">
        <v>134</v>
      </c>
      <c r="D11" s="37">
        <v>306673.96999999997</v>
      </c>
      <c r="E11" s="37">
        <v>260505.05</v>
      </c>
      <c r="F11" s="38">
        <v>46168.92</v>
      </c>
      <c r="G11" s="39"/>
      <c r="H11" s="100">
        <f>D12+D15</f>
        <v>459000</v>
      </c>
      <c r="I11" s="101">
        <f>E12+E15</f>
        <v>422926.58</v>
      </c>
      <c r="J11" s="162" t="s">
        <v>317</v>
      </c>
    </row>
    <row r="12" spans="1:10" x14ac:dyDescent="0.25">
      <c r="A12" s="34" t="s">
        <v>135</v>
      </c>
      <c r="B12" s="35" t="s">
        <v>129</v>
      </c>
      <c r="C12" s="36" t="s">
        <v>136</v>
      </c>
      <c r="D12" s="37">
        <v>199272.88</v>
      </c>
      <c r="E12" s="37">
        <v>163812.88</v>
      </c>
      <c r="F12" s="38">
        <v>35460</v>
      </c>
      <c r="G12" s="39"/>
      <c r="H12" s="102">
        <f>D13+D16</f>
        <v>133000</v>
      </c>
      <c r="I12" s="103">
        <f>E13+E16</f>
        <v>121842.58</v>
      </c>
      <c r="J12" s="163"/>
    </row>
    <row r="13" spans="1:10" ht="34.5" x14ac:dyDescent="0.25">
      <c r="A13" s="34" t="s">
        <v>137</v>
      </c>
      <c r="B13" s="35" t="s">
        <v>129</v>
      </c>
      <c r="C13" s="36" t="s">
        <v>138</v>
      </c>
      <c r="D13" s="37">
        <v>107401.09</v>
      </c>
      <c r="E13" s="37">
        <v>96692.17</v>
      </c>
      <c r="F13" s="38">
        <v>10708.92</v>
      </c>
      <c r="G13" s="39"/>
      <c r="H13" s="100">
        <f>D18</f>
        <v>22892.74</v>
      </c>
      <c r="I13" s="101">
        <f>E18</f>
        <v>22892.74</v>
      </c>
      <c r="J13" s="162" t="s">
        <v>318</v>
      </c>
    </row>
    <row r="14" spans="1:10" ht="45.75" x14ac:dyDescent="0.25">
      <c r="A14" s="34" t="s">
        <v>139</v>
      </c>
      <c r="B14" s="35" t="s">
        <v>129</v>
      </c>
      <c r="C14" s="36" t="s">
        <v>140</v>
      </c>
      <c r="D14" s="37">
        <v>285326.03000000003</v>
      </c>
      <c r="E14" s="37">
        <v>284264.11</v>
      </c>
      <c r="F14" s="38">
        <v>1061.92</v>
      </c>
      <c r="G14" s="39"/>
      <c r="H14" s="102">
        <f>D19</f>
        <v>6913.61</v>
      </c>
      <c r="I14" s="103">
        <f>E19</f>
        <v>6913.61</v>
      </c>
      <c r="J14" s="163"/>
    </row>
    <row r="15" spans="1:10" x14ac:dyDescent="0.25">
      <c r="A15" s="34" t="s">
        <v>135</v>
      </c>
      <c r="B15" s="35" t="s">
        <v>129</v>
      </c>
      <c r="C15" s="36" t="s">
        <v>141</v>
      </c>
      <c r="D15" s="37">
        <v>259727.12</v>
      </c>
      <c r="E15" s="37">
        <v>259113.7</v>
      </c>
      <c r="F15" s="38">
        <v>613.41999999999996</v>
      </c>
      <c r="G15" s="39"/>
      <c r="H15" s="104">
        <f>H11+H13</f>
        <v>481892.74</v>
      </c>
      <c r="I15" s="105">
        <f>I11+I13</f>
        <v>445819.32</v>
      </c>
      <c r="J15" s="159" t="s">
        <v>319</v>
      </c>
    </row>
    <row r="16" spans="1:10" ht="34.5" x14ac:dyDescent="0.25">
      <c r="A16" s="34" t="s">
        <v>137</v>
      </c>
      <c r="B16" s="35" t="s">
        <v>129</v>
      </c>
      <c r="C16" s="36" t="s">
        <v>142</v>
      </c>
      <c r="D16" s="37">
        <v>25598.91</v>
      </c>
      <c r="E16" s="37">
        <v>25150.41</v>
      </c>
      <c r="F16" s="38">
        <v>448.5</v>
      </c>
      <c r="G16" s="39"/>
      <c r="H16" s="106">
        <f>H12+H14</f>
        <v>139913.60999999999</v>
      </c>
      <c r="I16" s="107">
        <f>I12+I14</f>
        <v>128756.19</v>
      </c>
      <c r="J16" s="160"/>
    </row>
    <row r="17" spans="1:13" ht="34.5" x14ac:dyDescent="0.25">
      <c r="A17" s="34" t="s">
        <v>143</v>
      </c>
      <c r="B17" s="35" t="s">
        <v>129</v>
      </c>
      <c r="C17" s="36" t="s">
        <v>144</v>
      </c>
      <c r="D17" s="37">
        <v>29806.35</v>
      </c>
      <c r="E17" s="37">
        <v>29806.35</v>
      </c>
      <c r="F17" s="38" t="s">
        <v>45</v>
      </c>
      <c r="G17" s="39"/>
      <c r="H17" s="99" t="s">
        <v>321</v>
      </c>
    </row>
    <row r="18" spans="1:13" x14ac:dyDescent="0.25">
      <c r="A18" s="34" t="s">
        <v>135</v>
      </c>
      <c r="B18" s="35" t="s">
        <v>129</v>
      </c>
      <c r="C18" s="36" t="s">
        <v>145</v>
      </c>
      <c r="D18" s="37">
        <v>22892.74</v>
      </c>
      <c r="E18" s="37">
        <v>22892.74</v>
      </c>
      <c r="F18" s="38" t="s">
        <v>45</v>
      </c>
      <c r="G18" s="39"/>
      <c r="H18" s="100">
        <f>D25+D30</f>
        <v>2924300</v>
      </c>
      <c r="I18" s="101">
        <f>E25+E30</f>
        <v>2395115.5099999998</v>
      </c>
      <c r="J18" s="162" t="s">
        <v>317</v>
      </c>
    </row>
    <row r="19" spans="1:13" ht="34.5" x14ac:dyDescent="0.25">
      <c r="A19" s="34" t="s">
        <v>137</v>
      </c>
      <c r="B19" s="35" t="s">
        <v>129</v>
      </c>
      <c r="C19" s="36" t="s">
        <v>146</v>
      </c>
      <c r="D19" s="37">
        <v>6913.61</v>
      </c>
      <c r="E19" s="37">
        <v>6913.61</v>
      </c>
      <c r="F19" s="38" t="s">
        <v>45</v>
      </c>
      <c r="G19" s="39"/>
      <c r="H19" s="102">
        <f>D26+D32</f>
        <v>872314.62000000011</v>
      </c>
      <c r="I19" s="103">
        <f>E26+E32</f>
        <v>707518.69</v>
      </c>
      <c r="J19" s="163"/>
    </row>
    <row r="20" spans="1:13" x14ac:dyDescent="0.25">
      <c r="A20" s="34" t="s">
        <v>147</v>
      </c>
      <c r="B20" s="35" t="s">
        <v>129</v>
      </c>
      <c r="C20" s="36" t="s">
        <v>148</v>
      </c>
      <c r="D20" s="37">
        <v>4857628.41</v>
      </c>
      <c r="E20" s="37">
        <v>3783456.7</v>
      </c>
      <c r="F20" s="38">
        <v>1074171.71</v>
      </c>
      <c r="G20" s="39"/>
      <c r="H20" s="100">
        <f>D39</f>
        <v>76431.48</v>
      </c>
      <c r="I20" s="101">
        <f>E39</f>
        <v>76431.48</v>
      </c>
      <c r="J20" s="162" t="s">
        <v>318</v>
      </c>
    </row>
    <row r="21" spans="1:13" ht="34.5" x14ac:dyDescent="0.25">
      <c r="A21" s="34" t="s">
        <v>149</v>
      </c>
      <c r="B21" s="35" t="s">
        <v>129</v>
      </c>
      <c r="C21" s="36" t="s">
        <v>150</v>
      </c>
      <c r="D21" s="37">
        <v>100000</v>
      </c>
      <c r="E21" s="37">
        <v>52128.95</v>
      </c>
      <c r="F21" s="38">
        <v>47871.05</v>
      </c>
      <c r="G21" s="39"/>
      <c r="H21" s="102">
        <f>D40</f>
        <v>23082.31</v>
      </c>
      <c r="I21" s="103">
        <f>E40</f>
        <v>23082.31</v>
      </c>
      <c r="J21" s="163"/>
    </row>
    <row r="22" spans="1:13" x14ac:dyDescent="0.25">
      <c r="A22" s="34" t="s">
        <v>151</v>
      </c>
      <c r="B22" s="35" t="s">
        <v>129</v>
      </c>
      <c r="C22" s="36" t="s">
        <v>152</v>
      </c>
      <c r="D22" s="37">
        <v>30000</v>
      </c>
      <c r="E22" s="37">
        <v>17163.900000000001</v>
      </c>
      <c r="F22" s="38">
        <v>12836.1</v>
      </c>
      <c r="G22" s="39"/>
      <c r="H22" s="104">
        <f>H18+H20</f>
        <v>3000731.48</v>
      </c>
      <c r="I22" s="105">
        <f>I18+I20</f>
        <v>2471546.9899999998</v>
      </c>
      <c r="J22" s="159" t="s">
        <v>319</v>
      </c>
    </row>
    <row r="23" spans="1:13" x14ac:dyDescent="0.25">
      <c r="A23" s="34" t="s">
        <v>153</v>
      </c>
      <c r="B23" s="35" t="s">
        <v>129</v>
      </c>
      <c r="C23" s="36" t="s">
        <v>154</v>
      </c>
      <c r="D23" s="37">
        <v>70000</v>
      </c>
      <c r="E23" s="37">
        <v>34965.050000000003</v>
      </c>
      <c r="F23" s="38">
        <v>35034.949999999997</v>
      </c>
      <c r="G23" s="39"/>
      <c r="H23" s="106">
        <f>H19+H21</f>
        <v>895396.93000000017</v>
      </c>
      <c r="I23" s="107">
        <f>I19+I21</f>
        <v>730601</v>
      </c>
      <c r="J23" s="160"/>
    </row>
    <row r="24" spans="1:13" ht="45.75" x14ac:dyDescent="0.25">
      <c r="A24" s="34" t="s">
        <v>155</v>
      </c>
      <c r="B24" s="35" t="s">
        <v>129</v>
      </c>
      <c r="C24" s="36" t="s">
        <v>156</v>
      </c>
      <c r="D24" s="37">
        <v>2095941.49</v>
      </c>
      <c r="E24" s="37">
        <v>1810342.13</v>
      </c>
      <c r="F24" s="38">
        <v>285599.35999999999</v>
      </c>
      <c r="G24" s="39"/>
      <c r="H24" s="108" t="s">
        <v>322</v>
      </c>
    </row>
    <row r="25" spans="1:13" x14ac:dyDescent="0.25">
      <c r="A25" s="34" t="s">
        <v>135</v>
      </c>
      <c r="B25" s="35" t="s">
        <v>129</v>
      </c>
      <c r="C25" s="36" t="s">
        <v>157</v>
      </c>
      <c r="D25" s="37">
        <v>1400000</v>
      </c>
      <c r="E25" s="37">
        <v>1216271.3899999999</v>
      </c>
      <c r="F25" s="38">
        <v>183728.61</v>
      </c>
      <c r="G25" s="39"/>
      <c r="H25" s="104">
        <f>H11+H18</f>
        <v>3383300</v>
      </c>
      <c r="I25" s="104">
        <f>I11+I18</f>
        <v>2818042.09</v>
      </c>
      <c r="J25" s="159" t="s">
        <v>317</v>
      </c>
    </row>
    <row r="26" spans="1:13" ht="34.5" x14ac:dyDescent="0.25">
      <c r="A26" s="34" t="s">
        <v>137</v>
      </c>
      <c r="B26" s="35" t="s">
        <v>129</v>
      </c>
      <c r="C26" s="36" t="s">
        <v>158</v>
      </c>
      <c r="D26" s="37">
        <v>583235.56000000006</v>
      </c>
      <c r="E26" s="37">
        <v>481364.81</v>
      </c>
      <c r="F26" s="38">
        <v>101870.75</v>
      </c>
      <c r="G26" s="39"/>
      <c r="H26" s="109">
        <f t="shared" ref="H26:I26" si="0">H12+H19</f>
        <v>1005314.6200000001</v>
      </c>
      <c r="I26" s="109">
        <f t="shared" si="0"/>
        <v>829361.2699999999</v>
      </c>
      <c r="J26" s="160"/>
    </row>
    <row r="27" spans="1:13" x14ac:dyDescent="0.25">
      <c r="A27" s="34" t="s">
        <v>151</v>
      </c>
      <c r="B27" s="35" t="s">
        <v>129</v>
      </c>
      <c r="C27" s="36" t="s">
        <v>159</v>
      </c>
      <c r="D27" s="37">
        <v>48275.87</v>
      </c>
      <c r="E27" s="37">
        <v>48275.87</v>
      </c>
      <c r="F27" s="38" t="s">
        <v>45</v>
      </c>
      <c r="G27" s="39"/>
      <c r="H27" s="104">
        <f t="shared" ref="H27:I27" si="1">H13+H20</f>
        <v>99324.22</v>
      </c>
      <c r="I27" s="104">
        <f t="shared" si="1"/>
        <v>99324.22</v>
      </c>
      <c r="J27" s="159" t="s">
        <v>318</v>
      </c>
    </row>
    <row r="28" spans="1:13" x14ac:dyDescent="0.25">
      <c r="A28" s="34" t="s">
        <v>153</v>
      </c>
      <c r="B28" s="35" t="s">
        <v>129</v>
      </c>
      <c r="C28" s="36" t="s">
        <v>160</v>
      </c>
      <c r="D28" s="37">
        <v>64430.06</v>
      </c>
      <c r="E28" s="37">
        <v>64430.06</v>
      </c>
      <c r="F28" s="38" t="s">
        <v>45</v>
      </c>
      <c r="G28" s="39"/>
      <c r="H28" s="109">
        <f t="shared" ref="H28:I28" si="2">H14+H21</f>
        <v>29995.920000000002</v>
      </c>
      <c r="I28" s="109">
        <f t="shared" si="2"/>
        <v>29995.920000000002</v>
      </c>
      <c r="J28" s="161"/>
    </row>
    <row r="29" spans="1:13" ht="45.75" x14ac:dyDescent="0.25">
      <c r="A29" s="34" t="s">
        <v>161</v>
      </c>
      <c r="B29" s="35" t="s">
        <v>129</v>
      </c>
      <c r="C29" s="36" t="s">
        <v>162</v>
      </c>
      <c r="D29" s="37">
        <v>2562173.13</v>
      </c>
      <c r="E29" s="37">
        <v>1821471.83</v>
      </c>
      <c r="F29" s="38">
        <v>740701.3</v>
      </c>
      <c r="G29" s="39"/>
      <c r="H29" s="104">
        <f t="shared" ref="H29:I29" si="3">H15+H22</f>
        <v>3482624.2199999997</v>
      </c>
      <c r="I29" s="105">
        <f t="shared" si="3"/>
        <v>2917366.3099999996</v>
      </c>
      <c r="J29" s="159" t="s">
        <v>319</v>
      </c>
    </row>
    <row r="30" spans="1:13" x14ac:dyDescent="0.25">
      <c r="A30" s="34" t="s">
        <v>135</v>
      </c>
      <c r="B30" s="35" t="s">
        <v>129</v>
      </c>
      <c r="C30" s="36" t="s">
        <v>163</v>
      </c>
      <c r="D30" s="37">
        <v>1524300</v>
      </c>
      <c r="E30" s="37">
        <v>1178844.1200000001</v>
      </c>
      <c r="F30" s="38">
        <v>345455.88</v>
      </c>
      <c r="G30" s="39"/>
      <c r="H30" s="106">
        <f t="shared" ref="H30:I30" si="4">H16+H23</f>
        <v>1035310.5400000002</v>
      </c>
      <c r="I30" s="106">
        <f t="shared" si="4"/>
        <v>859357.19</v>
      </c>
      <c r="J30" s="160"/>
    </row>
    <row r="31" spans="1:13" ht="23.25" x14ac:dyDescent="0.25">
      <c r="A31" s="34" t="s">
        <v>164</v>
      </c>
      <c r="B31" s="35" t="s">
        <v>129</v>
      </c>
      <c r="C31" s="36" t="s">
        <v>165</v>
      </c>
      <c r="D31" s="37">
        <v>35000</v>
      </c>
      <c r="E31" s="37">
        <v>24454.55</v>
      </c>
      <c r="F31" s="38">
        <v>10545.45</v>
      </c>
      <c r="G31" s="39"/>
      <c r="H31" s="98"/>
      <c r="I31" s="98"/>
      <c r="M31" s="110"/>
    </row>
    <row r="32" spans="1:13" ht="34.5" x14ac:dyDescent="0.25">
      <c r="A32" s="34" t="s">
        <v>137</v>
      </c>
      <c r="B32" s="35" t="s">
        <v>129</v>
      </c>
      <c r="C32" s="36" t="s">
        <v>166</v>
      </c>
      <c r="D32" s="37">
        <v>289079.06</v>
      </c>
      <c r="E32" s="37">
        <v>226153.88</v>
      </c>
      <c r="F32" s="38">
        <v>62925.18</v>
      </c>
      <c r="G32" s="39"/>
    </row>
    <row r="33" spans="1:7" x14ac:dyDescent="0.25">
      <c r="A33" s="34" t="s">
        <v>151</v>
      </c>
      <c r="B33" s="35" t="s">
        <v>129</v>
      </c>
      <c r="C33" s="36" t="s">
        <v>167</v>
      </c>
      <c r="D33" s="37">
        <v>558240.18000000005</v>
      </c>
      <c r="E33" s="37">
        <v>315043.75</v>
      </c>
      <c r="F33" s="38">
        <v>243196.43</v>
      </c>
      <c r="G33" s="39"/>
    </row>
    <row r="34" spans="1:7" x14ac:dyDescent="0.25">
      <c r="A34" s="34" t="s">
        <v>153</v>
      </c>
      <c r="B34" s="35" t="s">
        <v>129</v>
      </c>
      <c r="C34" s="36" t="s">
        <v>168</v>
      </c>
      <c r="D34" s="37">
        <v>129053.89</v>
      </c>
      <c r="E34" s="37">
        <v>57428.53</v>
      </c>
      <c r="F34" s="38">
        <v>71625.36</v>
      </c>
      <c r="G34" s="39"/>
    </row>
    <row r="35" spans="1:7" x14ac:dyDescent="0.25">
      <c r="A35" s="34" t="s">
        <v>169</v>
      </c>
      <c r="B35" s="35" t="s">
        <v>129</v>
      </c>
      <c r="C35" s="36" t="s">
        <v>170</v>
      </c>
      <c r="D35" s="37">
        <v>1200</v>
      </c>
      <c r="E35" s="37" t="s">
        <v>45</v>
      </c>
      <c r="F35" s="38">
        <v>1200</v>
      </c>
      <c r="G35" s="39"/>
    </row>
    <row r="36" spans="1:7" x14ac:dyDescent="0.25">
      <c r="A36" s="34" t="s">
        <v>171</v>
      </c>
      <c r="B36" s="35" t="s">
        <v>129</v>
      </c>
      <c r="C36" s="36" t="s">
        <v>172</v>
      </c>
      <c r="D36" s="37">
        <v>10100</v>
      </c>
      <c r="E36" s="37">
        <v>7947</v>
      </c>
      <c r="F36" s="38">
        <v>2153</v>
      </c>
      <c r="G36" s="39"/>
    </row>
    <row r="37" spans="1:7" x14ac:dyDescent="0.25">
      <c r="A37" s="34" t="s">
        <v>173</v>
      </c>
      <c r="B37" s="35" t="s">
        <v>129</v>
      </c>
      <c r="C37" s="36" t="s">
        <v>174</v>
      </c>
      <c r="D37" s="37">
        <v>15200</v>
      </c>
      <c r="E37" s="37">
        <v>11600</v>
      </c>
      <c r="F37" s="38">
        <v>3600</v>
      </c>
      <c r="G37" s="39"/>
    </row>
    <row r="38" spans="1:7" ht="34.5" x14ac:dyDescent="0.25">
      <c r="A38" s="34" t="s">
        <v>175</v>
      </c>
      <c r="B38" s="35" t="s">
        <v>129</v>
      </c>
      <c r="C38" s="36" t="s">
        <v>176</v>
      </c>
      <c r="D38" s="37">
        <v>99513.79</v>
      </c>
      <c r="E38" s="37">
        <v>99513.79</v>
      </c>
      <c r="F38" s="38" t="s">
        <v>45</v>
      </c>
      <c r="G38" s="39"/>
    </row>
    <row r="39" spans="1:7" x14ac:dyDescent="0.25">
      <c r="A39" s="34" t="s">
        <v>135</v>
      </c>
      <c r="B39" s="35" t="s">
        <v>129</v>
      </c>
      <c r="C39" s="36" t="s">
        <v>177</v>
      </c>
      <c r="D39" s="37">
        <v>76431.48</v>
      </c>
      <c r="E39" s="37">
        <v>76431.48</v>
      </c>
      <c r="F39" s="38" t="s">
        <v>45</v>
      </c>
      <c r="G39" s="39"/>
    </row>
    <row r="40" spans="1:7" ht="34.5" x14ac:dyDescent="0.25">
      <c r="A40" s="34" t="s">
        <v>137</v>
      </c>
      <c r="B40" s="35" t="s">
        <v>129</v>
      </c>
      <c r="C40" s="36" t="s">
        <v>178</v>
      </c>
      <c r="D40" s="37">
        <v>23082.31</v>
      </c>
      <c r="E40" s="37">
        <v>23082.31</v>
      </c>
      <c r="F40" s="38" t="s">
        <v>45</v>
      </c>
      <c r="G40" s="39"/>
    </row>
    <row r="41" spans="1:7" x14ac:dyDescent="0.25">
      <c r="A41" s="34" t="s">
        <v>179</v>
      </c>
      <c r="B41" s="35" t="s">
        <v>129</v>
      </c>
      <c r="C41" s="36" t="s">
        <v>180</v>
      </c>
      <c r="D41" s="37">
        <v>291900</v>
      </c>
      <c r="E41" s="37">
        <v>248671.32</v>
      </c>
      <c r="F41" s="38">
        <v>43228.68</v>
      </c>
      <c r="G41" s="39"/>
    </row>
    <row r="42" spans="1:7" x14ac:dyDescent="0.25">
      <c r="A42" s="34" t="s">
        <v>181</v>
      </c>
      <c r="B42" s="35" t="s">
        <v>129</v>
      </c>
      <c r="C42" s="36" t="s">
        <v>182</v>
      </c>
      <c r="D42" s="37">
        <v>291900</v>
      </c>
      <c r="E42" s="37">
        <v>248671.32</v>
      </c>
      <c r="F42" s="38">
        <v>43228.68</v>
      </c>
      <c r="G42" s="39"/>
    </row>
    <row r="43" spans="1:7" ht="45.75" x14ac:dyDescent="0.25">
      <c r="A43" s="34" t="s">
        <v>183</v>
      </c>
      <c r="B43" s="35" t="s">
        <v>129</v>
      </c>
      <c r="C43" s="36" t="s">
        <v>184</v>
      </c>
      <c r="D43" s="37">
        <v>291900</v>
      </c>
      <c r="E43" s="37">
        <v>248671.32</v>
      </c>
      <c r="F43" s="38">
        <v>43228.68</v>
      </c>
      <c r="G43" s="39"/>
    </row>
    <row r="44" spans="1:7" x14ac:dyDescent="0.25">
      <c r="A44" s="34" t="s">
        <v>135</v>
      </c>
      <c r="B44" s="35" t="s">
        <v>129</v>
      </c>
      <c r="C44" s="36" t="s">
        <v>185</v>
      </c>
      <c r="D44" s="37">
        <v>212658</v>
      </c>
      <c r="E44" s="37">
        <v>181303.63</v>
      </c>
      <c r="F44" s="38">
        <v>31354.37</v>
      </c>
      <c r="G44" s="39"/>
    </row>
    <row r="45" spans="1:7" ht="34.5" x14ac:dyDescent="0.25">
      <c r="A45" s="34" t="s">
        <v>137</v>
      </c>
      <c r="B45" s="35" t="s">
        <v>129</v>
      </c>
      <c r="C45" s="36" t="s">
        <v>186</v>
      </c>
      <c r="D45" s="37">
        <v>63420</v>
      </c>
      <c r="E45" s="37">
        <v>53545.69</v>
      </c>
      <c r="F45" s="38">
        <v>9874.31</v>
      </c>
      <c r="G45" s="39"/>
    </row>
    <row r="46" spans="1:7" x14ac:dyDescent="0.25">
      <c r="A46" s="34" t="s">
        <v>151</v>
      </c>
      <c r="B46" s="35" t="s">
        <v>129</v>
      </c>
      <c r="C46" s="36" t="s">
        <v>187</v>
      </c>
      <c r="D46" s="37">
        <v>8322</v>
      </c>
      <c r="E46" s="37">
        <v>7322</v>
      </c>
      <c r="F46" s="38">
        <v>1000</v>
      </c>
      <c r="G46" s="39"/>
    </row>
    <row r="47" spans="1:7" x14ac:dyDescent="0.25">
      <c r="A47" s="34" t="s">
        <v>153</v>
      </c>
      <c r="B47" s="35" t="s">
        <v>129</v>
      </c>
      <c r="C47" s="36" t="s">
        <v>188</v>
      </c>
      <c r="D47" s="37">
        <v>7500</v>
      </c>
      <c r="E47" s="37">
        <v>6500</v>
      </c>
      <c r="F47" s="38">
        <v>1000</v>
      </c>
      <c r="G47" s="39"/>
    </row>
    <row r="48" spans="1:7" ht="23.25" x14ac:dyDescent="0.25">
      <c r="A48" s="34" t="s">
        <v>189</v>
      </c>
      <c r="B48" s="35" t="s">
        <v>129</v>
      </c>
      <c r="C48" s="36" t="s">
        <v>190</v>
      </c>
      <c r="D48" s="37">
        <v>5000</v>
      </c>
      <c r="E48" s="37">
        <v>3552</v>
      </c>
      <c r="F48" s="38">
        <v>1448</v>
      </c>
      <c r="G48" s="39"/>
    </row>
    <row r="49" spans="1:7" ht="23.25" x14ac:dyDescent="0.25">
      <c r="A49" s="34" t="s">
        <v>191</v>
      </c>
      <c r="B49" s="35" t="s">
        <v>129</v>
      </c>
      <c r="C49" s="36" t="s">
        <v>192</v>
      </c>
      <c r="D49" s="37">
        <v>5000</v>
      </c>
      <c r="E49" s="37">
        <v>3552</v>
      </c>
      <c r="F49" s="38">
        <v>1448</v>
      </c>
      <c r="G49" s="39"/>
    </row>
    <row r="50" spans="1:7" ht="45.75" x14ac:dyDescent="0.25">
      <c r="A50" s="34" t="s">
        <v>193</v>
      </c>
      <c r="B50" s="35" t="s">
        <v>129</v>
      </c>
      <c r="C50" s="36" t="s">
        <v>194</v>
      </c>
      <c r="D50" s="37">
        <v>5000</v>
      </c>
      <c r="E50" s="37">
        <v>3552</v>
      </c>
      <c r="F50" s="38">
        <v>1448</v>
      </c>
      <c r="G50" s="39"/>
    </row>
    <row r="51" spans="1:7" ht="23.25" x14ac:dyDescent="0.25">
      <c r="A51" s="34" t="s">
        <v>195</v>
      </c>
      <c r="B51" s="35" t="s">
        <v>129</v>
      </c>
      <c r="C51" s="36" t="s">
        <v>196</v>
      </c>
      <c r="D51" s="37">
        <v>5000</v>
      </c>
      <c r="E51" s="37">
        <v>3552</v>
      </c>
      <c r="F51" s="38">
        <v>1448</v>
      </c>
      <c r="G51" s="39"/>
    </row>
    <row r="52" spans="1:7" x14ac:dyDescent="0.25">
      <c r="A52" s="34" t="s">
        <v>197</v>
      </c>
      <c r="B52" s="35" t="s">
        <v>129</v>
      </c>
      <c r="C52" s="36" t="s">
        <v>198</v>
      </c>
      <c r="D52" s="37">
        <v>5128963</v>
      </c>
      <c r="E52" s="37">
        <v>4736163</v>
      </c>
      <c r="F52" s="38">
        <v>392800</v>
      </c>
      <c r="G52" s="39"/>
    </row>
    <row r="53" spans="1:7" x14ac:dyDescent="0.25">
      <c r="A53" s="34" t="s">
        <v>199</v>
      </c>
      <c r="B53" s="35" t="s">
        <v>129</v>
      </c>
      <c r="C53" s="36" t="s">
        <v>200</v>
      </c>
      <c r="D53" s="37">
        <v>5078963</v>
      </c>
      <c r="E53" s="37">
        <v>4713163</v>
      </c>
      <c r="F53" s="38">
        <v>365800</v>
      </c>
      <c r="G53" s="39"/>
    </row>
    <row r="54" spans="1:7" ht="34.5" x14ac:dyDescent="0.25">
      <c r="A54" s="34" t="s">
        <v>201</v>
      </c>
      <c r="B54" s="35" t="s">
        <v>129</v>
      </c>
      <c r="C54" s="36" t="s">
        <v>202</v>
      </c>
      <c r="D54" s="37">
        <v>1563800</v>
      </c>
      <c r="E54" s="37">
        <v>1198000</v>
      </c>
      <c r="F54" s="38">
        <v>365800</v>
      </c>
      <c r="G54" s="39"/>
    </row>
    <row r="55" spans="1:7" ht="23.25" x14ac:dyDescent="0.25">
      <c r="A55" s="34" t="s">
        <v>151</v>
      </c>
      <c r="B55" s="35" t="s">
        <v>129</v>
      </c>
      <c r="C55" s="36" t="s">
        <v>203</v>
      </c>
      <c r="D55" s="37">
        <v>1563800</v>
      </c>
      <c r="E55" s="37">
        <v>1198000</v>
      </c>
      <c r="F55" s="38">
        <v>365800</v>
      </c>
      <c r="G55" s="39"/>
    </row>
    <row r="56" spans="1:7" ht="45.75" x14ac:dyDescent="0.25">
      <c r="A56" s="34" t="s">
        <v>204</v>
      </c>
      <c r="B56" s="35" t="s">
        <v>129</v>
      </c>
      <c r="C56" s="36" t="s">
        <v>205</v>
      </c>
      <c r="D56" s="37">
        <v>3313963</v>
      </c>
      <c r="E56" s="37">
        <v>3313963</v>
      </c>
      <c r="F56" s="38" t="s">
        <v>45</v>
      </c>
      <c r="G56" s="39"/>
    </row>
    <row r="57" spans="1:7" ht="23.25" x14ac:dyDescent="0.25">
      <c r="A57" s="34" t="s">
        <v>151</v>
      </c>
      <c r="B57" s="35" t="s">
        <v>129</v>
      </c>
      <c r="C57" s="36" t="s">
        <v>206</v>
      </c>
      <c r="D57" s="37">
        <v>3313963</v>
      </c>
      <c r="E57" s="37">
        <v>3313963</v>
      </c>
      <c r="F57" s="38" t="s">
        <v>45</v>
      </c>
      <c r="G57" s="39"/>
    </row>
    <row r="58" spans="1:7" ht="45.75" x14ac:dyDescent="0.25">
      <c r="A58" s="34" t="s">
        <v>207</v>
      </c>
      <c r="B58" s="35" t="s">
        <v>129</v>
      </c>
      <c r="C58" s="36" t="s">
        <v>208</v>
      </c>
      <c r="D58" s="37">
        <v>201200</v>
      </c>
      <c r="E58" s="37">
        <v>201200</v>
      </c>
      <c r="F58" s="38" t="s">
        <v>45</v>
      </c>
      <c r="G58" s="39"/>
    </row>
    <row r="59" spans="1:7" ht="23.25" x14ac:dyDescent="0.25">
      <c r="A59" s="34" t="s">
        <v>114</v>
      </c>
      <c r="B59" s="35" t="s">
        <v>129</v>
      </c>
      <c r="C59" s="36" t="s">
        <v>209</v>
      </c>
      <c r="D59" s="37">
        <v>201200</v>
      </c>
      <c r="E59" s="37">
        <v>201200</v>
      </c>
      <c r="F59" s="38" t="s">
        <v>45</v>
      </c>
      <c r="G59" s="39"/>
    </row>
    <row r="60" spans="1:7" x14ac:dyDescent="0.25">
      <c r="A60" s="34" t="s">
        <v>210</v>
      </c>
      <c r="B60" s="35" t="s">
        <v>129</v>
      </c>
      <c r="C60" s="36" t="s">
        <v>211</v>
      </c>
      <c r="D60" s="37">
        <v>50000</v>
      </c>
      <c r="E60" s="37">
        <v>23000</v>
      </c>
      <c r="F60" s="38">
        <v>27000</v>
      </c>
      <c r="G60" s="39"/>
    </row>
    <row r="61" spans="1:7" ht="34.5" x14ac:dyDescent="0.25">
      <c r="A61" s="34" t="s">
        <v>212</v>
      </c>
      <c r="B61" s="35" t="s">
        <v>129</v>
      </c>
      <c r="C61" s="36" t="s">
        <v>213</v>
      </c>
      <c r="D61" s="37">
        <v>50000</v>
      </c>
      <c r="E61" s="37">
        <v>23000</v>
      </c>
      <c r="F61" s="38">
        <v>27000</v>
      </c>
      <c r="G61" s="39"/>
    </row>
    <row r="62" spans="1:7" x14ac:dyDescent="0.25">
      <c r="A62" s="34" t="s">
        <v>151</v>
      </c>
      <c r="B62" s="35" t="s">
        <v>129</v>
      </c>
      <c r="C62" s="36" t="s">
        <v>214</v>
      </c>
      <c r="D62" s="37">
        <v>50000</v>
      </c>
      <c r="E62" s="37">
        <v>23000</v>
      </c>
      <c r="F62" s="38">
        <v>27000</v>
      </c>
      <c r="G62" s="39"/>
    </row>
    <row r="63" spans="1:7" x14ac:dyDescent="0.25">
      <c r="A63" s="34" t="s">
        <v>215</v>
      </c>
      <c r="B63" s="35" t="s">
        <v>129</v>
      </c>
      <c r="C63" s="36" t="s">
        <v>216</v>
      </c>
      <c r="D63" s="37">
        <v>2250422.2399999998</v>
      </c>
      <c r="E63" s="37">
        <v>2189376.34</v>
      </c>
      <c r="F63" s="38">
        <v>61045.9</v>
      </c>
      <c r="G63" s="39"/>
    </row>
    <row r="64" spans="1:7" x14ac:dyDescent="0.25">
      <c r="A64" s="34" t="s">
        <v>217</v>
      </c>
      <c r="B64" s="35" t="s">
        <v>129</v>
      </c>
      <c r="C64" s="36" t="s">
        <v>218</v>
      </c>
      <c r="D64" s="37">
        <v>10250</v>
      </c>
      <c r="E64" s="37">
        <v>8011.15</v>
      </c>
      <c r="F64" s="38">
        <v>2238.85</v>
      </c>
      <c r="G64" s="39"/>
    </row>
    <row r="65" spans="1:8" ht="34.5" x14ac:dyDescent="0.25">
      <c r="A65" s="34" t="s">
        <v>219</v>
      </c>
      <c r="B65" s="35" t="s">
        <v>129</v>
      </c>
      <c r="C65" s="36" t="s">
        <v>220</v>
      </c>
      <c r="D65" s="37">
        <v>10250</v>
      </c>
      <c r="E65" s="37">
        <v>8011.15</v>
      </c>
      <c r="F65" s="38">
        <v>2238.85</v>
      </c>
      <c r="G65" s="39"/>
    </row>
    <row r="66" spans="1:8" x14ac:dyDescent="0.25">
      <c r="A66" s="34" t="s">
        <v>151</v>
      </c>
      <c r="B66" s="35" t="s">
        <v>129</v>
      </c>
      <c r="C66" s="36" t="s">
        <v>221</v>
      </c>
      <c r="D66" s="37">
        <v>10250</v>
      </c>
      <c r="E66" s="37">
        <v>8011.15</v>
      </c>
      <c r="F66" s="38">
        <v>2238.85</v>
      </c>
      <c r="G66" s="39"/>
    </row>
    <row r="67" spans="1:8" x14ac:dyDescent="0.25">
      <c r="A67" s="34" t="s">
        <v>222</v>
      </c>
      <c r="B67" s="35" t="s">
        <v>129</v>
      </c>
      <c r="C67" s="36" t="s">
        <v>223</v>
      </c>
      <c r="D67" s="37">
        <v>471634.65</v>
      </c>
      <c r="E67" s="37">
        <v>471634.65</v>
      </c>
      <c r="F67" s="38" t="s">
        <v>45</v>
      </c>
      <c r="G67" s="39"/>
    </row>
    <row r="68" spans="1:8" x14ac:dyDescent="0.25">
      <c r="A68" s="34" t="s">
        <v>224</v>
      </c>
      <c r="B68" s="35" t="s">
        <v>129</v>
      </c>
      <c r="C68" s="36" t="s">
        <v>225</v>
      </c>
      <c r="D68" s="37">
        <v>327200</v>
      </c>
      <c r="E68" s="37">
        <v>327200</v>
      </c>
      <c r="F68" s="38" t="s">
        <v>45</v>
      </c>
      <c r="G68" s="39"/>
    </row>
    <row r="69" spans="1:8" x14ac:dyDescent="0.25">
      <c r="A69" s="34" t="s">
        <v>151</v>
      </c>
      <c r="B69" s="35" t="s">
        <v>129</v>
      </c>
      <c r="C69" s="36" t="s">
        <v>226</v>
      </c>
      <c r="D69" s="37">
        <v>327200</v>
      </c>
      <c r="E69" s="37">
        <v>327200</v>
      </c>
      <c r="F69" s="38" t="s">
        <v>45</v>
      </c>
      <c r="G69" s="39"/>
    </row>
    <row r="70" spans="1:8" ht="45.75" x14ac:dyDescent="0.25">
      <c r="A70" s="34" t="s">
        <v>227</v>
      </c>
      <c r="B70" s="35" t="s">
        <v>129</v>
      </c>
      <c r="C70" s="36" t="s">
        <v>228</v>
      </c>
      <c r="D70" s="37">
        <v>144434.65</v>
      </c>
      <c r="E70" s="37">
        <v>144434.65</v>
      </c>
      <c r="F70" s="38" t="s">
        <v>45</v>
      </c>
      <c r="G70" s="39"/>
    </row>
    <row r="71" spans="1:8" x14ac:dyDescent="0.25">
      <c r="A71" s="34" t="s">
        <v>151</v>
      </c>
      <c r="B71" s="35" t="s">
        <v>129</v>
      </c>
      <c r="C71" s="36" t="s">
        <v>229</v>
      </c>
      <c r="D71" s="37">
        <v>52383.85</v>
      </c>
      <c r="E71" s="37">
        <v>52383.85</v>
      </c>
      <c r="F71" s="38" t="s">
        <v>45</v>
      </c>
      <c r="G71" s="39"/>
    </row>
    <row r="72" spans="1:8" ht="45.75" x14ac:dyDescent="0.25">
      <c r="A72" s="34" t="s">
        <v>230</v>
      </c>
      <c r="B72" s="35" t="s">
        <v>129</v>
      </c>
      <c r="C72" s="36" t="s">
        <v>231</v>
      </c>
      <c r="D72" s="37">
        <v>89300.800000000003</v>
      </c>
      <c r="E72" s="37">
        <v>89300.800000000003</v>
      </c>
      <c r="F72" s="38" t="s">
        <v>45</v>
      </c>
      <c r="G72" s="39"/>
      <c r="H72" s="97">
        <f>-1188.65</f>
        <v>-1188.6500000000001</v>
      </c>
    </row>
    <row r="73" spans="1:8" x14ac:dyDescent="0.25">
      <c r="A73" s="34" t="s">
        <v>171</v>
      </c>
      <c r="B73" s="35" t="s">
        <v>129</v>
      </c>
      <c r="C73" s="36" t="s">
        <v>232</v>
      </c>
      <c r="D73" s="37">
        <v>2750</v>
      </c>
      <c r="E73" s="37">
        <v>2750</v>
      </c>
      <c r="F73" s="38" t="s">
        <v>45</v>
      </c>
      <c r="G73" s="39"/>
    </row>
    <row r="74" spans="1:8" x14ac:dyDescent="0.25">
      <c r="A74" s="34" t="s">
        <v>233</v>
      </c>
      <c r="B74" s="35" t="s">
        <v>129</v>
      </c>
      <c r="C74" s="36" t="s">
        <v>234</v>
      </c>
      <c r="D74" s="37">
        <v>1768537.59</v>
      </c>
      <c r="E74" s="37">
        <v>1709730.5400000003</v>
      </c>
      <c r="F74" s="38">
        <v>58807.05</v>
      </c>
      <c r="G74" s="39"/>
    </row>
    <row r="75" spans="1:8" ht="34.5" x14ac:dyDescent="0.25">
      <c r="A75" s="34" t="s">
        <v>235</v>
      </c>
      <c r="B75" s="35" t="s">
        <v>129</v>
      </c>
      <c r="C75" s="36" t="s">
        <v>236</v>
      </c>
      <c r="D75" s="37">
        <v>249649.55</v>
      </c>
      <c r="E75" s="37">
        <v>226445.32</v>
      </c>
      <c r="F75" s="38">
        <v>23204.23</v>
      </c>
      <c r="G75" s="39"/>
    </row>
    <row r="76" spans="1:8" x14ac:dyDescent="0.25">
      <c r="A76" s="34" t="s">
        <v>151</v>
      </c>
      <c r="B76" s="35" t="s">
        <v>129</v>
      </c>
      <c r="C76" s="36" t="s">
        <v>237</v>
      </c>
      <c r="D76" s="37">
        <v>249649.55</v>
      </c>
      <c r="E76" s="37">
        <v>226445.32</v>
      </c>
      <c r="F76" s="38">
        <v>23204.23</v>
      </c>
      <c r="G76" s="39"/>
    </row>
    <row r="77" spans="1:8" x14ac:dyDescent="0.25">
      <c r="A77" s="34"/>
      <c r="B77" s="35"/>
      <c r="C77" s="36" t="s">
        <v>323</v>
      </c>
      <c r="D77" s="37"/>
      <c r="E77" s="37"/>
      <c r="F77" s="38"/>
      <c r="G77" s="39"/>
      <c r="H77" s="97">
        <v>1188.6500000000001</v>
      </c>
    </row>
    <row r="78" spans="1:8" ht="23.25" x14ac:dyDescent="0.25">
      <c r="A78" s="34" t="s">
        <v>238</v>
      </c>
      <c r="B78" s="35" t="s">
        <v>129</v>
      </c>
      <c r="C78" s="36" t="s">
        <v>239</v>
      </c>
      <c r="D78" s="37">
        <v>20000</v>
      </c>
      <c r="E78" s="37">
        <v>18354</v>
      </c>
      <c r="F78" s="38">
        <v>1646</v>
      </c>
      <c r="G78" s="39"/>
    </row>
    <row r="79" spans="1:8" x14ac:dyDescent="0.25">
      <c r="A79" s="34" t="s">
        <v>151</v>
      </c>
      <c r="B79" s="35" t="s">
        <v>129</v>
      </c>
      <c r="C79" s="36" t="s">
        <v>240</v>
      </c>
      <c r="D79" s="37">
        <v>20000</v>
      </c>
      <c r="E79" s="37">
        <v>18354</v>
      </c>
      <c r="F79" s="38">
        <v>1646</v>
      </c>
      <c r="G79" s="39"/>
    </row>
    <row r="80" spans="1:8" ht="57" x14ac:dyDescent="0.25">
      <c r="A80" s="34" t="s">
        <v>241</v>
      </c>
      <c r="B80" s="35" t="s">
        <v>129</v>
      </c>
      <c r="C80" s="36" t="s">
        <v>242</v>
      </c>
      <c r="D80" s="37">
        <v>60000</v>
      </c>
      <c r="E80" s="37">
        <v>34220.550000000003</v>
      </c>
      <c r="F80" s="38">
        <v>25779.45</v>
      </c>
      <c r="G80" s="39"/>
    </row>
    <row r="81" spans="1:9" x14ac:dyDescent="0.25">
      <c r="A81" s="34" t="s">
        <v>151</v>
      </c>
      <c r="B81" s="35" t="s">
        <v>129</v>
      </c>
      <c r="C81" s="36" t="s">
        <v>243</v>
      </c>
      <c r="D81" s="37">
        <v>60000</v>
      </c>
      <c r="E81" s="37">
        <v>34220.550000000003</v>
      </c>
      <c r="F81" s="38">
        <v>25779.45</v>
      </c>
      <c r="G81" s="39"/>
    </row>
    <row r="82" spans="1:9" ht="45.75" x14ac:dyDescent="0.25">
      <c r="A82" s="34" t="s">
        <v>244</v>
      </c>
      <c r="B82" s="35" t="s">
        <v>129</v>
      </c>
      <c r="C82" s="36" t="s">
        <v>245</v>
      </c>
      <c r="D82" s="37">
        <v>110000</v>
      </c>
      <c r="E82" s="37">
        <v>101822.63</v>
      </c>
      <c r="F82" s="38">
        <v>8177.37</v>
      </c>
      <c r="G82" s="39"/>
    </row>
    <row r="83" spans="1:9" x14ac:dyDescent="0.25">
      <c r="A83" s="34" t="s">
        <v>153</v>
      </c>
      <c r="B83" s="35" t="s">
        <v>129</v>
      </c>
      <c r="C83" s="36" t="s">
        <v>246</v>
      </c>
      <c r="D83" s="37">
        <v>110000</v>
      </c>
      <c r="E83" s="37">
        <v>101822.63</v>
      </c>
      <c r="F83" s="38">
        <v>8177.37</v>
      </c>
      <c r="G83" s="39"/>
    </row>
    <row r="84" spans="1:9" ht="57" x14ac:dyDescent="0.25">
      <c r="A84" s="34" t="s">
        <v>247</v>
      </c>
      <c r="B84" s="35" t="s">
        <v>129</v>
      </c>
      <c r="C84" s="36" t="s">
        <v>248</v>
      </c>
      <c r="D84" s="37">
        <v>29265.279999999999</v>
      </c>
      <c r="E84" s="37">
        <v>29265.279999999999</v>
      </c>
      <c r="F84" s="38" t="s">
        <v>45</v>
      </c>
      <c r="G84" s="39"/>
    </row>
    <row r="85" spans="1:9" x14ac:dyDescent="0.25">
      <c r="A85" s="34" t="s">
        <v>151</v>
      </c>
      <c r="B85" s="35" t="s">
        <v>129</v>
      </c>
      <c r="C85" s="36" t="s">
        <v>249</v>
      </c>
      <c r="D85" s="37">
        <v>29265.279999999999</v>
      </c>
      <c r="E85" s="37">
        <v>29265.279999999999</v>
      </c>
      <c r="F85" s="38" t="s">
        <v>45</v>
      </c>
      <c r="G85" s="39"/>
    </row>
    <row r="86" spans="1:9" ht="57" x14ac:dyDescent="0.25">
      <c r="A86" s="34" t="s">
        <v>250</v>
      </c>
      <c r="B86" s="35" t="s">
        <v>129</v>
      </c>
      <c r="C86" s="36" t="s">
        <v>251</v>
      </c>
      <c r="D86" s="37">
        <v>1299622.76</v>
      </c>
      <c r="E86" s="37">
        <v>1299622.76</v>
      </c>
      <c r="F86" s="38" t="s">
        <v>45</v>
      </c>
      <c r="G86" s="39"/>
    </row>
    <row r="87" spans="1:9" x14ac:dyDescent="0.25">
      <c r="A87" s="34" t="s">
        <v>151</v>
      </c>
      <c r="B87" s="35" t="s">
        <v>129</v>
      </c>
      <c r="C87" s="36" t="s">
        <v>252</v>
      </c>
      <c r="D87" s="37">
        <v>1299622.76</v>
      </c>
      <c r="E87" s="37">
        <v>1299622.76</v>
      </c>
      <c r="F87" s="38" t="s">
        <v>45</v>
      </c>
      <c r="G87" s="39"/>
    </row>
    <row r="88" spans="1:9" x14ac:dyDescent="0.25">
      <c r="A88" s="34" t="s">
        <v>253</v>
      </c>
      <c r="B88" s="35" t="s">
        <v>129</v>
      </c>
      <c r="C88" s="36" t="s">
        <v>254</v>
      </c>
      <c r="D88" s="37">
        <v>2630000</v>
      </c>
      <c r="E88" s="37">
        <v>2152520.56</v>
      </c>
      <c r="F88" s="38">
        <v>477479.44</v>
      </c>
      <c r="G88" s="39"/>
    </row>
    <row r="89" spans="1:9" x14ac:dyDescent="0.25">
      <c r="A89" s="34" t="s">
        <v>255</v>
      </c>
      <c r="B89" s="35" t="s">
        <v>129</v>
      </c>
      <c r="C89" s="36" t="s">
        <v>256</v>
      </c>
      <c r="D89" s="37">
        <v>2630000</v>
      </c>
      <c r="E89" s="37">
        <v>2152520.56</v>
      </c>
      <c r="F89" s="38">
        <v>477479.44</v>
      </c>
      <c r="G89" s="39"/>
    </row>
    <row r="90" spans="1:9" ht="45.75" x14ac:dyDescent="0.25">
      <c r="A90" s="34" t="s">
        <v>257</v>
      </c>
      <c r="B90" s="35" t="s">
        <v>129</v>
      </c>
      <c r="C90" s="36" t="s">
        <v>258</v>
      </c>
      <c r="D90" s="37">
        <v>2391363.87</v>
      </c>
      <c r="E90" s="37">
        <v>2052520.56</v>
      </c>
      <c r="F90" s="38">
        <v>338843.31</v>
      </c>
      <c r="G90" s="39"/>
    </row>
    <row r="91" spans="1:9" x14ac:dyDescent="0.25">
      <c r="A91" s="34" t="s">
        <v>259</v>
      </c>
      <c r="B91" s="35" t="s">
        <v>129</v>
      </c>
      <c r="C91" s="36" t="s">
        <v>260</v>
      </c>
      <c r="D91" s="37">
        <v>1235000</v>
      </c>
      <c r="E91" s="37">
        <v>1152924.54</v>
      </c>
      <c r="F91" s="38">
        <v>82075.460000000006</v>
      </c>
      <c r="G91" s="39"/>
      <c r="H91" s="98">
        <f>D91+D98</f>
        <v>1341479.3600000001</v>
      </c>
      <c r="I91" s="98">
        <f>E91+E98</f>
        <v>1152924.54</v>
      </c>
    </row>
    <row r="92" spans="1:9" ht="23.25" x14ac:dyDescent="0.25">
      <c r="A92" s="34" t="s">
        <v>261</v>
      </c>
      <c r="B92" s="35" t="s">
        <v>129</v>
      </c>
      <c r="C92" s="36" t="s">
        <v>262</v>
      </c>
      <c r="D92" s="37">
        <v>1000</v>
      </c>
      <c r="E92" s="37" t="s">
        <v>45</v>
      </c>
      <c r="F92" s="38">
        <v>1000</v>
      </c>
      <c r="G92" s="39"/>
    </row>
    <row r="93" spans="1:9" ht="34.5" x14ac:dyDescent="0.25">
      <c r="A93" s="34" t="s">
        <v>263</v>
      </c>
      <c r="B93" s="35" t="s">
        <v>129</v>
      </c>
      <c r="C93" s="36" t="s">
        <v>264</v>
      </c>
      <c r="D93" s="37">
        <v>373000</v>
      </c>
      <c r="E93" s="37">
        <v>347138.91</v>
      </c>
      <c r="F93" s="38">
        <v>25861.09</v>
      </c>
      <c r="G93" s="39"/>
      <c r="H93" s="98">
        <f>D93+D99</f>
        <v>405156.77</v>
      </c>
      <c r="I93" s="98">
        <f>E93+E99</f>
        <v>347138.91</v>
      </c>
    </row>
    <row r="94" spans="1:9" x14ac:dyDescent="0.25">
      <c r="A94" s="34" t="s">
        <v>151</v>
      </c>
      <c r="B94" s="35" t="s">
        <v>129</v>
      </c>
      <c r="C94" s="36" t="s">
        <v>265</v>
      </c>
      <c r="D94" s="37">
        <v>271363.87</v>
      </c>
      <c r="E94" s="37">
        <v>176724.06</v>
      </c>
      <c r="F94" s="38">
        <v>94639.81</v>
      </c>
      <c r="G94" s="39"/>
    </row>
    <row r="95" spans="1:9" x14ac:dyDescent="0.25">
      <c r="A95" s="34" t="s">
        <v>153</v>
      </c>
      <c r="B95" s="35" t="s">
        <v>129</v>
      </c>
      <c r="C95" s="36" t="s">
        <v>266</v>
      </c>
      <c r="D95" s="37">
        <v>510000</v>
      </c>
      <c r="E95" s="37">
        <v>375733.05</v>
      </c>
      <c r="F95" s="38">
        <v>134266.95000000001</v>
      </c>
      <c r="G95" s="39"/>
    </row>
    <row r="96" spans="1:9" x14ac:dyDescent="0.25">
      <c r="A96" s="34" t="s">
        <v>173</v>
      </c>
      <c r="B96" s="35" t="s">
        <v>129</v>
      </c>
      <c r="C96" s="36" t="s">
        <v>267</v>
      </c>
      <c r="D96" s="37">
        <v>1000</v>
      </c>
      <c r="E96" s="37" t="s">
        <v>45</v>
      </c>
      <c r="F96" s="38">
        <v>1000</v>
      </c>
      <c r="G96" s="39"/>
    </row>
    <row r="97" spans="1:7" ht="23.25" x14ac:dyDescent="0.25">
      <c r="A97" s="34" t="s">
        <v>268</v>
      </c>
      <c r="B97" s="35" t="s">
        <v>129</v>
      </c>
      <c r="C97" s="36" t="s">
        <v>269</v>
      </c>
      <c r="D97" s="37">
        <v>138636.13</v>
      </c>
      <c r="E97" s="37">
        <v>0</v>
      </c>
      <c r="F97" s="38">
        <v>138636.13</v>
      </c>
      <c r="G97" s="39"/>
    </row>
    <row r="98" spans="1:7" x14ac:dyDescent="0.25">
      <c r="A98" s="34" t="s">
        <v>259</v>
      </c>
      <c r="B98" s="35" t="s">
        <v>129</v>
      </c>
      <c r="C98" s="36" t="s">
        <v>270</v>
      </c>
      <c r="D98" s="37">
        <v>106479.36</v>
      </c>
      <c r="E98" s="37">
        <v>0</v>
      </c>
      <c r="F98" s="38">
        <v>106479.36</v>
      </c>
      <c r="G98" s="39"/>
    </row>
    <row r="99" spans="1:7" ht="34.5" x14ac:dyDescent="0.25">
      <c r="A99" s="34" t="s">
        <v>263</v>
      </c>
      <c r="B99" s="35" t="s">
        <v>129</v>
      </c>
      <c r="C99" s="36" t="s">
        <v>271</v>
      </c>
      <c r="D99" s="37">
        <v>32156.77</v>
      </c>
      <c r="E99" s="37">
        <v>0</v>
      </c>
      <c r="F99" s="38">
        <v>32156.77</v>
      </c>
      <c r="G99" s="39"/>
    </row>
    <row r="100" spans="1:7" ht="57" x14ac:dyDescent="0.25">
      <c r="A100" s="34" t="s">
        <v>272</v>
      </c>
      <c r="B100" s="35" t="s">
        <v>129</v>
      </c>
      <c r="C100" s="36" t="s">
        <v>273</v>
      </c>
      <c r="D100" s="37">
        <v>100000</v>
      </c>
      <c r="E100" s="37">
        <v>100000</v>
      </c>
      <c r="F100" s="38" t="s">
        <v>45</v>
      </c>
      <c r="G100" s="39"/>
    </row>
    <row r="101" spans="1:7" ht="23.25" x14ac:dyDescent="0.25">
      <c r="A101" s="34" t="s">
        <v>151</v>
      </c>
      <c r="B101" s="35" t="s">
        <v>129</v>
      </c>
      <c r="C101" s="36" t="s">
        <v>274</v>
      </c>
      <c r="D101" s="37">
        <v>100000</v>
      </c>
      <c r="E101" s="37">
        <v>100000</v>
      </c>
      <c r="F101" s="38" t="s">
        <v>45</v>
      </c>
      <c r="G101" s="39"/>
    </row>
    <row r="102" spans="1:7" ht="24" customHeight="1" x14ac:dyDescent="0.25">
      <c r="A102" s="40" t="s">
        <v>275</v>
      </c>
      <c r="B102" s="41" t="s">
        <v>276</v>
      </c>
      <c r="C102" s="42" t="s">
        <v>33</v>
      </c>
      <c r="D102" s="43">
        <v>-1502147.62</v>
      </c>
      <c r="E102" s="43">
        <v>-898271.15</v>
      </c>
      <c r="F102" s="44" t="s">
        <v>33</v>
      </c>
      <c r="G102" s="45"/>
    </row>
    <row r="103" spans="1:7" ht="15" customHeight="1" x14ac:dyDescent="0.25">
      <c r="A103" s="46"/>
      <c r="B103" s="47"/>
      <c r="C103" s="47"/>
      <c r="D103" s="47"/>
      <c r="E103" s="47"/>
      <c r="F103" s="47"/>
      <c r="G103" s="7"/>
    </row>
  </sheetData>
  <mergeCells count="16">
    <mergeCell ref="J22:J23"/>
    <mergeCell ref="J25:J26"/>
    <mergeCell ref="J27:J28"/>
    <mergeCell ref="J29:J30"/>
    <mergeCell ref="J11:J12"/>
    <mergeCell ref="J13:J14"/>
    <mergeCell ref="J18:J19"/>
    <mergeCell ref="J20:J21"/>
    <mergeCell ref="J15:J16"/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view="pageBreakPreview" topLeftCell="A13" zoomScaleNormal="100" zoomScaleSheetLayoutView="100" workbookViewId="0">
      <selection activeCell="B52" sqref="B52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48"/>
      <c r="B1" s="49"/>
      <c r="C1" s="50"/>
      <c r="D1" s="9"/>
      <c r="E1" s="51"/>
      <c r="F1" s="23" t="s">
        <v>277</v>
      </c>
      <c r="G1" s="7"/>
    </row>
    <row r="2" spans="1:7" ht="14.1" customHeight="1" x14ac:dyDescent="0.25">
      <c r="A2" s="155" t="s">
        <v>278</v>
      </c>
      <c r="B2" s="156"/>
      <c r="C2" s="156"/>
      <c r="D2" s="156"/>
      <c r="E2" s="156"/>
      <c r="F2" s="156"/>
      <c r="G2" s="7"/>
    </row>
    <row r="3" spans="1:7" ht="12" customHeight="1" x14ac:dyDescent="0.25">
      <c r="A3" s="52"/>
      <c r="B3" s="53"/>
      <c r="C3" s="54"/>
      <c r="D3" s="55"/>
      <c r="E3" s="56"/>
      <c r="F3" s="57"/>
      <c r="G3" s="7"/>
    </row>
    <row r="4" spans="1:7" ht="13.5" customHeight="1" x14ac:dyDescent="0.25">
      <c r="A4" s="149" t="s">
        <v>22</v>
      </c>
      <c r="B4" s="149" t="s">
        <v>23</v>
      </c>
      <c r="C4" s="149" t="s">
        <v>279</v>
      </c>
      <c r="D4" s="149" t="s">
        <v>25</v>
      </c>
      <c r="E4" s="149" t="s">
        <v>26</v>
      </c>
      <c r="F4" s="149" t="s">
        <v>27</v>
      </c>
      <c r="G4" s="7"/>
    </row>
    <row r="5" spans="1:7" ht="12" customHeight="1" x14ac:dyDescent="0.25">
      <c r="A5" s="150"/>
      <c r="B5" s="150"/>
      <c r="C5" s="150"/>
      <c r="D5" s="150"/>
      <c r="E5" s="150"/>
      <c r="F5" s="150"/>
      <c r="G5" s="7"/>
    </row>
    <row r="6" spans="1:7" ht="12" customHeight="1" x14ac:dyDescent="0.25">
      <c r="A6" s="150"/>
      <c r="B6" s="150"/>
      <c r="C6" s="150"/>
      <c r="D6" s="150"/>
      <c r="E6" s="150"/>
      <c r="F6" s="150"/>
      <c r="G6" s="7"/>
    </row>
    <row r="7" spans="1:7" ht="11.25" customHeight="1" x14ac:dyDescent="0.25">
      <c r="A7" s="150"/>
      <c r="B7" s="150"/>
      <c r="C7" s="150"/>
      <c r="D7" s="150"/>
      <c r="E7" s="150"/>
      <c r="F7" s="150"/>
      <c r="G7" s="7"/>
    </row>
    <row r="8" spans="1:7" ht="10.5" customHeight="1" x14ac:dyDescent="0.25">
      <c r="A8" s="150"/>
      <c r="B8" s="150"/>
      <c r="C8" s="150"/>
      <c r="D8" s="150"/>
      <c r="E8" s="150"/>
      <c r="F8" s="150"/>
      <c r="G8" s="7"/>
    </row>
    <row r="9" spans="1:7" ht="12" customHeight="1" x14ac:dyDescent="0.25">
      <c r="A9" s="12">
        <v>1</v>
      </c>
      <c r="B9" s="13">
        <v>2</v>
      </c>
      <c r="C9" s="25">
        <v>3</v>
      </c>
      <c r="D9" s="26" t="s">
        <v>28</v>
      </c>
      <c r="E9" s="26" t="s">
        <v>29</v>
      </c>
      <c r="F9" s="26" t="s">
        <v>30</v>
      </c>
      <c r="G9" s="7"/>
    </row>
    <row r="10" spans="1:7" ht="18" customHeight="1" x14ac:dyDescent="0.25">
      <c r="A10" s="40" t="s">
        <v>280</v>
      </c>
      <c r="B10" s="58">
        <v>500</v>
      </c>
      <c r="C10" s="59" t="s">
        <v>33</v>
      </c>
      <c r="D10" s="16">
        <v>1502147.62</v>
      </c>
      <c r="E10" s="16">
        <v>898271.15</v>
      </c>
      <c r="F10" s="29">
        <v>603876.47</v>
      </c>
      <c r="G10" s="7"/>
    </row>
    <row r="11" spans="1:7" ht="12" customHeight="1" x14ac:dyDescent="0.25">
      <c r="A11" s="60" t="s">
        <v>34</v>
      </c>
      <c r="B11" s="61"/>
      <c r="C11" s="62"/>
      <c r="D11" s="63"/>
      <c r="E11" s="63"/>
      <c r="F11" s="64"/>
      <c r="G11" s="7"/>
    </row>
    <row r="12" spans="1:7" ht="18" customHeight="1" x14ac:dyDescent="0.25">
      <c r="A12" s="65" t="s">
        <v>281</v>
      </c>
      <c r="B12" s="61">
        <v>520</v>
      </c>
      <c r="C12" s="62" t="s">
        <v>33</v>
      </c>
      <c r="D12" s="66" t="s">
        <v>45</v>
      </c>
      <c r="E12" s="66" t="s">
        <v>45</v>
      </c>
      <c r="F12" s="67" t="s">
        <v>45</v>
      </c>
      <c r="G12" s="7"/>
    </row>
    <row r="13" spans="1:7" ht="12" customHeight="1" x14ac:dyDescent="0.25">
      <c r="A13" s="68" t="s">
        <v>282</v>
      </c>
      <c r="B13" s="61"/>
      <c r="C13" s="62"/>
      <c r="D13" s="63"/>
      <c r="E13" s="63"/>
      <c r="F13" s="64"/>
      <c r="G13" s="7"/>
    </row>
    <row r="14" spans="1:7" ht="14.1" customHeight="1" x14ac:dyDescent="0.25">
      <c r="A14" s="69" t="s">
        <v>283</v>
      </c>
      <c r="B14" s="61">
        <v>620</v>
      </c>
      <c r="C14" s="62" t="s">
        <v>33</v>
      </c>
      <c r="D14" s="66" t="s">
        <v>45</v>
      </c>
      <c r="E14" s="66" t="s">
        <v>45</v>
      </c>
      <c r="F14" s="67" t="s">
        <v>45</v>
      </c>
      <c r="G14" s="7"/>
    </row>
    <row r="15" spans="1:7" ht="12.95" customHeight="1" x14ac:dyDescent="0.25">
      <c r="A15" s="70" t="s">
        <v>282</v>
      </c>
      <c r="B15" s="61"/>
      <c r="C15" s="62"/>
      <c r="D15" s="63"/>
      <c r="E15" s="63"/>
      <c r="F15" s="64"/>
      <c r="G15" s="7"/>
    </row>
    <row r="16" spans="1:7" ht="14.1" customHeight="1" x14ac:dyDescent="0.25">
      <c r="A16" s="71" t="s">
        <v>284</v>
      </c>
      <c r="B16" s="61">
        <v>700</v>
      </c>
      <c r="C16" s="62"/>
      <c r="D16" s="66">
        <v>1502147.62</v>
      </c>
      <c r="E16" s="66">
        <v>898271.15</v>
      </c>
      <c r="F16" s="67">
        <v>603876.47</v>
      </c>
      <c r="G16" s="7"/>
    </row>
    <row r="17" spans="1:7" ht="23.25" x14ac:dyDescent="0.25">
      <c r="A17" s="72" t="s">
        <v>285</v>
      </c>
      <c r="B17" s="61">
        <v>700</v>
      </c>
      <c r="C17" s="62" t="s">
        <v>286</v>
      </c>
      <c r="D17" s="66">
        <v>1502147.62</v>
      </c>
      <c r="E17" s="66">
        <v>898271.15</v>
      </c>
      <c r="F17" s="67">
        <v>603876.47</v>
      </c>
      <c r="G17" s="7"/>
    </row>
    <row r="18" spans="1:7" ht="14.1" customHeight="1" x14ac:dyDescent="0.25">
      <c r="A18" s="69" t="s">
        <v>287</v>
      </c>
      <c r="B18" s="61">
        <v>710</v>
      </c>
      <c r="C18" s="62"/>
      <c r="D18" s="66">
        <v>-13590480.779999999</v>
      </c>
      <c r="E18" s="66">
        <v>-14665711.51</v>
      </c>
      <c r="F18" s="73" t="s">
        <v>288</v>
      </c>
      <c r="G18" s="7"/>
    </row>
    <row r="19" spans="1:7" x14ac:dyDescent="0.25">
      <c r="A19" s="34" t="s">
        <v>289</v>
      </c>
      <c r="B19" s="61">
        <v>710</v>
      </c>
      <c r="C19" s="62" t="s">
        <v>290</v>
      </c>
      <c r="D19" s="66">
        <v>-13590480.779999999</v>
      </c>
      <c r="E19" s="66">
        <v>-14665711.51</v>
      </c>
      <c r="F19" s="73" t="s">
        <v>288</v>
      </c>
      <c r="G19" s="7"/>
    </row>
    <row r="20" spans="1:7" x14ac:dyDescent="0.25">
      <c r="A20" s="34" t="s">
        <v>291</v>
      </c>
      <c r="B20" s="61">
        <v>710</v>
      </c>
      <c r="C20" s="62" t="s">
        <v>292</v>
      </c>
      <c r="D20" s="66">
        <v>-13590480.779999999</v>
      </c>
      <c r="E20" s="66">
        <v>-14665711.51</v>
      </c>
      <c r="F20" s="73" t="s">
        <v>288</v>
      </c>
      <c r="G20" s="7"/>
    </row>
    <row r="21" spans="1:7" x14ac:dyDescent="0.25">
      <c r="A21" s="34" t="s">
        <v>293</v>
      </c>
      <c r="B21" s="61">
        <v>710</v>
      </c>
      <c r="C21" s="62" t="s">
        <v>294</v>
      </c>
      <c r="D21" s="66">
        <v>-13590480.779999999</v>
      </c>
      <c r="E21" s="66">
        <v>-14665711.51</v>
      </c>
      <c r="F21" s="73" t="s">
        <v>288</v>
      </c>
      <c r="G21" s="7"/>
    </row>
    <row r="22" spans="1:7" ht="23.25" x14ac:dyDescent="0.25">
      <c r="A22" s="34" t="s">
        <v>295</v>
      </c>
      <c r="B22" s="61">
        <v>710</v>
      </c>
      <c r="C22" s="62" t="s">
        <v>296</v>
      </c>
      <c r="D22" s="66">
        <v>-13590480.779999999</v>
      </c>
      <c r="E22" s="66">
        <v>-14665711.51</v>
      </c>
      <c r="F22" s="73" t="s">
        <v>288</v>
      </c>
      <c r="G22" s="7"/>
    </row>
    <row r="23" spans="1:7" ht="14.1" customHeight="1" x14ac:dyDescent="0.25">
      <c r="A23" s="69" t="s">
        <v>297</v>
      </c>
      <c r="B23" s="61">
        <v>720</v>
      </c>
      <c r="C23" s="62"/>
      <c r="D23" s="66">
        <v>15092628.4</v>
      </c>
      <c r="E23" s="66">
        <v>15563982.66</v>
      </c>
      <c r="F23" s="73" t="s">
        <v>288</v>
      </c>
      <c r="G23" s="7"/>
    </row>
    <row r="24" spans="1:7" x14ac:dyDescent="0.25">
      <c r="A24" s="34" t="s">
        <v>298</v>
      </c>
      <c r="B24" s="61">
        <v>720</v>
      </c>
      <c r="C24" s="74" t="s">
        <v>299</v>
      </c>
      <c r="D24" s="66">
        <v>15092628.4</v>
      </c>
      <c r="E24" s="66">
        <v>15563982.66</v>
      </c>
      <c r="F24" s="73" t="s">
        <v>288</v>
      </c>
      <c r="G24" s="7"/>
    </row>
    <row r="25" spans="1:7" x14ac:dyDescent="0.25">
      <c r="A25" s="34" t="s">
        <v>300</v>
      </c>
      <c r="B25" s="61">
        <v>720</v>
      </c>
      <c r="C25" s="74" t="s">
        <v>301</v>
      </c>
      <c r="D25" s="66">
        <v>15092628.4</v>
      </c>
      <c r="E25" s="66">
        <v>15563982.66</v>
      </c>
      <c r="F25" s="73" t="s">
        <v>288</v>
      </c>
      <c r="G25" s="7"/>
    </row>
    <row r="26" spans="1:7" x14ac:dyDescent="0.25">
      <c r="A26" s="34" t="s">
        <v>302</v>
      </c>
      <c r="B26" s="61">
        <v>720</v>
      </c>
      <c r="C26" s="74" t="s">
        <v>303</v>
      </c>
      <c r="D26" s="66">
        <v>15092628.4</v>
      </c>
      <c r="E26" s="66">
        <v>15563982.66</v>
      </c>
      <c r="F26" s="73" t="s">
        <v>288</v>
      </c>
      <c r="G26" s="7"/>
    </row>
    <row r="27" spans="1:7" ht="23.25" x14ac:dyDescent="0.25">
      <c r="A27" s="34" t="s">
        <v>304</v>
      </c>
      <c r="B27" s="61">
        <v>720</v>
      </c>
      <c r="C27" s="74" t="s">
        <v>305</v>
      </c>
      <c r="D27" s="66">
        <v>15092628.4</v>
      </c>
      <c r="E27" s="66">
        <v>15563982.66</v>
      </c>
      <c r="F27" s="73" t="s">
        <v>288</v>
      </c>
      <c r="G27" s="7"/>
    </row>
    <row r="28" spans="1:7" ht="10.5" customHeight="1" x14ac:dyDescent="0.25">
      <c r="A28" s="75"/>
      <c r="B28" s="76"/>
      <c r="C28" s="77"/>
      <c r="D28" s="78"/>
      <c r="E28" s="79"/>
      <c r="F28" s="79"/>
      <c r="G28" s="7"/>
    </row>
    <row r="29" spans="1:7" x14ac:dyDescent="0.25">
      <c r="A29" s="80"/>
      <c r="B29" s="81"/>
      <c r="C29" s="80"/>
      <c r="D29" s="6"/>
      <c r="E29" s="82"/>
      <c r="F29" s="82"/>
      <c r="G29" s="7"/>
    </row>
    <row r="30" spans="1:7" ht="20.100000000000001" customHeight="1" x14ac:dyDescent="0.25">
      <c r="A30" s="8" t="s">
        <v>306</v>
      </c>
      <c r="B30" s="83"/>
      <c r="C30" s="7"/>
      <c r="D30" s="168" t="s">
        <v>307</v>
      </c>
      <c r="E30" s="169"/>
      <c r="F30" s="7"/>
      <c r="G30" s="7"/>
    </row>
    <row r="31" spans="1:7" ht="9.9499999999999993" customHeight="1" x14ac:dyDescent="0.25">
      <c r="A31" s="85"/>
      <c r="B31" s="86" t="s">
        <v>308</v>
      </c>
      <c r="C31" s="7"/>
      <c r="D31" s="164" t="s">
        <v>309</v>
      </c>
      <c r="E31" s="165"/>
      <c r="F31" s="7"/>
      <c r="G31" s="7"/>
    </row>
    <row r="32" spans="1:7" ht="9.9499999999999993" customHeight="1" x14ac:dyDescent="0.25">
      <c r="A32" s="80"/>
      <c r="B32" s="87"/>
      <c r="C32" s="88"/>
      <c r="D32" s="82"/>
      <c r="E32" s="82"/>
      <c r="F32" s="82"/>
      <c r="G32" s="7"/>
    </row>
    <row r="33" spans="1:7" ht="10.5" customHeight="1" x14ac:dyDescent="0.25">
      <c r="A33" s="89"/>
      <c r="B33" s="90"/>
      <c r="C33" s="88"/>
      <c r="D33" s="50"/>
      <c r="E33" s="170"/>
      <c r="F33" s="171"/>
      <c r="G33" s="7"/>
    </row>
    <row r="34" spans="1:7" x14ac:dyDescent="0.25">
      <c r="A34" s="48" t="s">
        <v>310</v>
      </c>
      <c r="B34" s="84"/>
      <c r="C34" s="7"/>
      <c r="D34" s="172"/>
      <c r="E34" s="173"/>
      <c r="F34" s="85"/>
      <c r="G34" s="7"/>
    </row>
    <row r="35" spans="1:7" ht="11.1" customHeight="1" x14ac:dyDescent="0.25">
      <c r="A35" s="7"/>
      <c r="B35" s="86" t="s">
        <v>308</v>
      </c>
      <c r="C35" s="7"/>
      <c r="D35" s="164" t="s">
        <v>309</v>
      </c>
      <c r="E35" s="165"/>
      <c r="F35" s="7"/>
      <c r="G35" s="7"/>
    </row>
    <row r="36" spans="1:7" ht="11.1" customHeight="1" x14ac:dyDescent="0.25">
      <c r="A36" s="7"/>
      <c r="B36" s="85"/>
      <c r="C36" s="7"/>
      <c r="D36" s="85"/>
      <c r="E36" s="85"/>
      <c r="F36" s="7"/>
      <c r="G36" s="7"/>
    </row>
    <row r="37" spans="1:7" ht="11.1" customHeight="1" x14ac:dyDescent="0.25">
      <c r="A37" s="7"/>
      <c r="B37" s="85"/>
      <c r="C37" s="7"/>
      <c r="D37" s="85"/>
      <c r="E37" s="85"/>
      <c r="F37" s="7"/>
      <c r="G37" s="7"/>
    </row>
    <row r="38" spans="1:7" ht="11.1" customHeight="1" x14ac:dyDescent="0.25">
      <c r="A38" s="7"/>
      <c r="B38" s="85"/>
      <c r="C38" s="7"/>
      <c r="D38" s="85"/>
      <c r="E38" s="85"/>
      <c r="F38" s="7"/>
      <c r="G38" s="7"/>
    </row>
    <row r="39" spans="1:7" ht="17.100000000000001" customHeight="1" x14ac:dyDescent="0.25">
      <c r="A39" s="6"/>
      <c r="B39" s="83"/>
      <c r="C39" s="88"/>
      <c r="D39" s="6"/>
      <c r="E39" s="6"/>
      <c r="F39" s="91" t="s">
        <v>311</v>
      </c>
      <c r="G39" s="7"/>
    </row>
    <row r="40" spans="1:7" ht="17.25" customHeight="1" x14ac:dyDescent="0.25">
      <c r="A40" s="8" t="s">
        <v>312</v>
      </c>
      <c r="B40" s="92"/>
      <c r="C40" s="7"/>
      <c r="D40" s="168" t="s">
        <v>313</v>
      </c>
      <c r="E40" s="169"/>
      <c r="F40" s="91" t="s">
        <v>311</v>
      </c>
      <c r="G40" s="7"/>
    </row>
    <row r="41" spans="1:7" ht="12" customHeight="1" x14ac:dyDescent="0.25">
      <c r="A41" s="85"/>
      <c r="B41" s="86" t="s">
        <v>308</v>
      </c>
      <c r="C41" s="7"/>
      <c r="D41" s="164" t="s">
        <v>309</v>
      </c>
      <c r="E41" s="165"/>
      <c r="F41" s="91" t="s">
        <v>311</v>
      </c>
      <c r="G41" s="7"/>
    </row>
    <row r="42" spans="1:7" hidden="1" x14ac:dyDescent="0.25">
      <c r="A42" s="8"/>
      <c r="B42" s="8" t="s">
        <v>314</v>
      </c>
      <c r="C42" s="8"/>
      <c r="D42" s="88"/>
      <c r="E42" s="6"/>
      <c r="F42" s="91" t="s">
        <v>314</v>
      </c>
      <c r="G42" s="7"/>
    </row>
    <row r="43" spans="1:7" hidden="1" x14ac:dyDescent="0.25">
      <c r="A43" s="91" t="s">
        <v>312</v>
      </c>
      <c r="B43" s="8"/>
      <c r="C43" s="8"/>
      <c r="D43" s="168"/>
      <c r="E43" s="169"/>
      <c r="F43" s="91" t="s">
        <v>314</v>
      </c>
      <c r="G43" s="7"/>
    </row>
    <row r="44" spans="1:7" hidden="1" x14ac:dyDescent="0.25">
      <c r="A44" s="91" t="s">
        <v>315</v>
      </c>
      <c r="B44" s="86" t="s">
        <v>308</v>
      </c>
      <c r="C44" s="7"/>
      <c r="D44" s="164" t="s">
        <v>309</v>
      </c>
      <c r="E44" s="165"/>
      <c r="F44" s="91" t="s">
        <v>314</v>
      </c>
      <c r="G44" s="7"/>
    </row>
    <row r="45" spans="1:7" ht="17.100000000000001" customHeight="1" x14ac:dyDescent="0.25">
      <c r="A45" s="8"/>
      <c r="B45" s="8"/>
      <c r="C45" s="8"/>
      <c r="D45" s="88"/>
      <c r="E45" s="6"/>
      <c r="F45" s="6"/>
      <c r="G45" s="7"/>
    </row>
    <row r="46" spans="1:7" ht="17.100000000000001" customHeight="1" x14ac:dyDescent="0.25">
      <c r="A46" s="8" t="s">
        <v>316</v>
      </c>
      <c r="B46" s="80"/>
      <c r="C46" s="80"/>
      <c r="D46" s="88"/>
      <c r="E46" s="2"/>
      <c r="F46" s="2"/>
      <c r="G46" s="7"/>
    </row>
    <row r="47" spans="1:7" hidden="1" x14ac:dyDescent="0.25">
      <c r="A47" s="93" t="s">
        <v>314</v>
      </c>
      <c r="B47" s="93"/>
      <c r="C47" s="93"/>
      <c r="D47" s="93"/>
      <c r="E47" s="93"/>
      <c r="F47" s="93"/>
      <c r="G47" s="7"/>
    </row>
    <row r="48" spans="1:7" hidden="1" x14ac:dyDescent="0.25">
      <c r="A48" s="166" t="s">
        <v>314</v>
      </c>
      <c r="B48" s="167"/>
      <c r="C48" s="167"/>
      <c r="D48" s="167"/>
      <c r="E48" s="167"/>
      <c r="F48" s="167"/>
      <c r="G48" s="7"/>
    </row>
    <row r="49" spans="1:7" hidden="1" x14ac:dyDescent="0.25">
      <c r="A49" s="94" t="s">
        <v>314</v>
      </c>
      <c r="B49" s="94"/>
      <c r="C49" s="94"/>
      <c r="D49" s="94"/>
      <c r="E49" s="94"/>
      <c r="F49" s="94"/>
      <c r="G49" s="7"/>
    </row>
  </sheetData>
  <mergeCells count="17">
    <mergeCell ref="D30:E30"/>
    <mergeCell ref="D31:E31"/>
    <mergeCell ref="E33:F33"/>
    <mergeCell ref="D34:E34"/>
    <mergeCell ref="A2:F2"/>
    <mergeCell ref="A4:A8"/>
    <mergeCell ref="B4:B8"/>
    <mergeCell ref="C4:C8"/>
    <mergeCell ref="D4:D8"/>
    <mergeCell ref="E4:E8"/>
    <mergeCell ref="F4:F8"/>
    <mergeCell ref="D35:E35"/>
    <mergeCell ref="D41:E41"/>
    <mergeCell ref="D44:E44"/>
    <mergeCell ref="A48:F48"/>
    <mergeCell ref="D43:E43"/>
    <mergeCell ref="D40:E40"/>
  </mergeCells>
  <pageMargins left="0.70833330000000005" right="0.70833330000000005" top="0.74791660000000004" bottom="0.74791660000000004" header="0.3152778" footer="0.3152778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427579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7CFD56A-FB87-43CE-B696-C78EF064B4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2023-12-28T07:55:22Z</cp:lastPrinted>
  <dcterms:created xsi:type="dcterms:W3CDTF">2023-12-01T11:24:13Z</dcterms:created>
  <dcterms:modified xsi:type="dcterms:W3CDTF">2024-04-22T09:23:08Z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SV_0503117M_20220601_3.xlsx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